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uel sold in 2006" sheetId="1" r:id="rId1"/>
    <sheet name="Petrol sales by Prov Jan-Mar 0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<sst xmlns="http://schemas.openxmlformats.org/spreadsheetml/2006/main" count="50" uniqueCount="40">
  <si>
    <t>Product Volumes in millions of Litres</t>
  </si>
  <si>
    <t>Q1</t>
  </si>
  <si>
    <t>Q2</t>
  </si>
  <si>
    <t>Q3</t>
  </si>
  <si>
    <t>Q4</t>
  </si>
  <si>
    <t>PETROL</t>
  </si>
  <si>
    <t>DIESEL</t>
  </si>
  <si>
    <t>JET FUEL</t>
  </si>
  <si>
    <t>ILLUM PARAFFIN</t>
  </si>
  <si>
    <t>FUEL OIL</t>
  </si>
  <si>
    <t>BITUMEN</t>
  </si>
  <si>
    <t>LPG</t>
  </si>
  <si>
    <t>SUM OF ABOVE</t>
  </si>
  <si>
    <t>Total</t>
  </si>
  <si>
    <t xml:space="preserve">EASTERN CAPE                  </t>
  </si>
  <si>
    <t xml:space="preserve">FREE STATE                    </t>
  </si>
  <si>
    <t xml:space="preserve">GAUTENG                       </t>
  </si>
  <si>
    <t xml:space="preserve">MPUMALANGA                    </t>
  </si>
  <si>
    <t xml:space="preserve">NATAL                         </t>
  </si>
  <si>
    <t xml:space="preserve">NORTHERN CAPE                 </t>
  </si>
  <si>
    <t xml:space="preserve">NORTHERN PROVINCE             </t>
  </si>
  <si>
    <t xml:space="preserve">NORTH WEST                    </t>
  </si>
  <si>
    <t xml:space="preserve">WESTERN CAPE                  </t>
  </si>
  <si>
    <t>95 LRP</t>
  </si>
  <si>
    <t>93 LRP</t>
  </si>
  <si>
    <t>95 ULP</t>
  </si>
  <si>
    <t>93 ULP</t>
  </si>
  <si>
    <t>TOTAL</t>
  </si>
  <si>
    <t>LRP</t>
  </si>
  <si>
    <t>ULP</t>
  </si>
  <si>
    <t>PCT LRP</t>
  </si>
  <si>
    <t>PCT ULP</t>
  </si>
  <si>
    <t>PCT</t>
  </si>
  <si>
    <t>Total Unleaded</t>
  </si>
  <si>
    <t>Total Leaded</t>
  </si>
  <si>
    <t>Total Petrol</t>
  </si>
  <si>
    <t>Province</t>
  </si>
  <si>
    <t>PETROL SALES BY PROVINCE  JAN TO MARCH 2007</t>
  </si>
  <si>
    <t>Product Volumes in 000 of Litres</t>
  </si>
  <si>
    <t>Petrol Sales in South Africa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</si>
</sst>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/>
    </xf>
    <xf numFmtId="171" fontId="0" fillId="0" borderId="0" xfId="15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75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3" fontId="0" fillId="5" borderId="0" xfId="0" applyNumberFormat="1" applyFill="1" applyBorder="1" applyAlignment="1">
      <alignment horizontal="center"/>
    </xf>
    <xf numFmtId="3" fontId="0" fillId="6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0" xfId="0" applyNumberFormat="1" applyBorder="1" applyAlignment="1">
      <alignment/>
    </xf>
    <xf numFmtId="175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5" borderId="5" xfId="0" applyFill="1" applyBorder="1" applyAlignment="1">
      <alignment/>
    </xf>
    <xf numFmtId="3" fontId="0" fillId="5" borderId="0" xfId="0" applyNumberFormat="1" applyFill="1" applyBorder="1" applyAlignment="1">
      <alignment/>
    </xf>
    <xf numFmtId="0" fontId="0" fillId="6" borderId="5" xfId="0" applyFill="1" applyBorder="1" applyAlignment="1">
      <alignment/>
    </xf>
    <xf numFmtId="3" fontId="0" fillId="6" borderId="0" xfId="0" applyNumberFormat="1" applyFill="1" applyBorder="1" applyAlignment="1">
      <alignment/>
    </xf>
    <xf numFmtId="0" fontId="0" fillId="0" borderId="8" xfId="0" applyBorder="1" applyAlignment="1">
      <alignment/>
    </xf>
    <xf numFmtId="175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5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2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Leaded &amp; Unleaded petrol sold per Province
Jan - Mar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7525"/>
          <c:w val="0.71975"/>
          <c:h val="0.7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'[1]QTR1'!$B$19</c:f>
              <c:strCache>
                <c:ptCount val="1"/>
                <c:pt idx="0">
                  <c:v>LRP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'[1]QTR1'!$A$20:$A$28</c:f>
              <c:strCache>
                <c:ptCount val="9"/>
                <c:pt idx="0">
                  <c:v>EASTERN CAPE                  </c:v>
                </c:pt>
                <c:pt idx="1">
                  <c:v>FREE STATE                    </c:v>
                </c:pt>
                <c:pt idx="2">
                  <c:v>GAUTENG                       </c:v>
                </c:pt>
                <c:pt idx="3">
                  <c:v>MPUMALANGA                    </c:v>
                </c:pt>
                <c:pt idx="4">
                  <c:v>NATAL                         </c:v>
                </c:pt>
                <c:pt idx="5">
                  <c:v>NORTHERN CAPE                 </c:v>
                </c:pt>
                <c:pt idx="6">
                  <c:v>NORTHERN PROVINCE             </c:v>
                </c:pt>
                <c:pt idx="7">
                  <c:v>NORTH WEST                    </c:v>
                </c:pt>
                <c:pt idx="8">
                  <c:v>WESTERN CAPE                  </c:v>
                </c:pt>
              </c:strCache>
            </c:strRef>
          </c:cat>
          <c:val>
            <c:numRef>
              <c:f>'[1]QTR1'!$B$20:$B$28</c:f>
              <c:numCache>
                <c:ptCount val="9"/>
                <c:pt idx="0">
                  <c:v>100675.539</c:v>
                </c:pt>
                <c:pt idx="1">
                  <c:v>78390.282</c:v>
                </c:pt>
                <c:pt idx="2">
                  <c:v>430209.511</c:v>
                </c:pt>
                <c:pt idx="3">
                  <c:v>102549.201</c:v>
                </c:pt>
                <c:pt idx="4">
                  <c:v>198896.467</c:v>
                </c:pt>
                <c:pt idx="5">
                  <c:v>19741.073</c:v>
                </c:pt>
                <c:pt idx="6">
                  <c:v>67446.14</c:v>
                </c:pt>
                <c:pt idx="7">
                  <c:v>79393.364</c:v>
                </c:pt>
                <c:pt idx="8">
                  <c:v>176962.306</c:v>
                </c:pt>
              </c:numCache>
            </c:numRef>
          </c:val>
        </c:ser>
        <c:ser>
          <c:idx val="0"/>
          <c:order val="1"/>
          <c:tx>
            <c:strRef>
              <c:f>'[1]QTR1'!$C$19</c:f>
              <c:strCache>
                <c:ptCount val="1"/>
                <c:pt idx="0">
                  <c:v>ULP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'[1]QTR1'!$A$20:$A$28</c:f>
              <c:strCache>
                <c:ptCount val="9"/>
                <c:pt idx="0">
                  <c:v>EASTERN CAPE                  </c:v>
                </c:pt>
                <c:pt idx="1">
                  <c:v>FREE STATE                    </c:v>
                </c:pt>
                <c:pt idx="2">
                  <c:v>GAUTENG                       </c:v>
                </c:pt>
                <c:pt idx="3">
                  <c:v>MPUMALANGA                    </c:v>
                </c:pt>
                <c:pt idx="4">
                  <c:v>NATAL                         </c:v>
                </c:pt>
                <c:pt idx="5">
                  <c:v>NORTHERN CAPE                 </c:v>
                </c:pt>
                <c:pt idx="6">
                  <c:v>NORTHERN PROVINCE             </c:v>
                </c:pt>
                <c:pt idx="7">
                  <c:v>NORTH WEST                    </c:v>
                </c:pt>
                <c:pt idx="8">
                  <c:v>WESTERN CAPE                  </c:v>
                </c:pt>
              </c:strCache>
            </c:strRef>
          </c:cat>
          <c:val>
            <c:numRef>
              <c:f>'[1]QTR1'!$C$20:$C$28</c:f>
              <c:numCache>
                <c:ptCount val="9"/>
                <c:pt idx="0">
                  <c:v>109909.123</c:v>
                </c:pt>
                <c:pt idx="1">
                  <c:v>86086.727</c:v>
                </c:pt>
                <c:pt idx="2">
                  <c:v>617008.441</c:v>
                </c:pt>
                <c:pt idx="3">
                  <c:v>109403.722</c:v>
                </c:pt>
                <c:pt idx="4">
                  <c:v>249949.80500000002</c:v>
                </c:pt>
                <c:pt idx="5">
                  <c:v>29628.215</c:v>
                </c:pt>
                <c:pt idx="6">
                  <c:v>61537.356999999996</c:v>
                </c:pt>
                <c:pt idx="7">
                  <c:v>79449.803</c:v>
                </c:pt>
                <c:pt idx="8">
                  <c:v>280621.456</c:v>
                </c:pt>
              </c:numCache>
            </c:numRef>
          </c:val>
        </c:ser>
        <c:axId val="1193795"/>
        <c:axId val="10744156"/>
      </c:barChart>
      <c:lineChart>
        <c:grouping val="standard"/>
        <c:varyColors val="0"/>
        <c:ser>
          <c:idx val="2"/>
          <c:order val="2"/>
          <c:tx>
            <c:strRef>
              <c:f>'[1]QTR1'!$E$19</c:f>
              <c:strCache>
                <c:ptCount val="1"/>
                <c:pt idx="0">
                  <c:v>PCT LRP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'[1]QTR1'!$A$20:$A$28</c:f>
              <c:strCache>
                <c:ptCount val="9"/>
                <c:pt idx="0">
                  <c:v>EASTERN CAPE                  </c:v>
                </c:pt>
                <c:pt idx="1">
                  <c:v>FREE STATE                    </c:v>
                </c:pt>
                <c:pt idx="2">
                  <c:v>GAUTENG                       </c:v>
                </c:pt>
                <c:pt idx="3">
                  <c:v>MPUMALANGA                    </c:v>
                </c:pt>
                <c:pt idx="4">
                  <c:v>NATAL                         </c:v>
                </c:pt>
                <c:pt idx="5">
                  <c:v>NORTHERN CAPE                 </c:v>
                </c:pt>
                <c:pt idx="6">
                  <c:v>NORTHERN PROVINCE             </c:v>
                </c:pt>
                <c:pt idx="7">
                  <c:v>NORTH WEST                    </c:v>
                </c:pt>
                <c:pt idx="8">
                  <c:v>WESTERN CAPE                  </c:v>
                </c:pt>
              </c:strCache>
            </c:strRef>
          </c:cat>
          <c:val>
            <c:numRef>
              <c:f>'[1]QTR1'!$E$20:$E$28</c:f>
              <c:numCache>
                <c:ptCount val="9"/>
                <c:pt idx="0">
                  <c:v>47.80763140289866</c:v>
                </c:pt>
                <c:pt idx="1">
                  <c:v>47.66032801581405</c:v>
                </c:pt>
                <c:pt idx="2">
                  <c:v>41.08118182832679</c:v>
                </c:pt>
                <c:pt idx="3">
                  <c:v>48.383008617437184</c:v>
                </c:pt>
                <c:pt idx="4">
                  <c:v>44.31282588440436</c:v>
                </c:pt>
                <c:pt idx="5">
                  <c:v>39.98654588658439</c:v>
                </c:pt>
                <c:pt idx="6">
                  <c:v>52.29051899562004</c:v>
                </c:pt>
                <c:pt idx="7">
                  <c:v>49.982234363282366</c:v>
                </c:pt>
                <c:pt idx="8">
                  <c:v>38.67320492898085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'[1]QTR1'!$F$19</c:f>
              <c:strCache>
                <c:ptCount val="1"/>
                <c:pt idx="0">
                  <c:v>PCT ULP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'[1]QTR1'!$A$20:$A$28</c:f>
              <c:strCache>
                <c:ptCount val="9"/>
                <c:pt idx="0">
                  <c:v>EASTERN CAPE                  </c:v>
                </c:pt>
                <c:pt idx="1">
                  <c:v>FREE STATE                    </c:v>
                </c:pt>
                <c:pt idx="2">
                  <c:v>GAUTENG                       </c:v>
                </c:pt>
                <c:pt idx="3">
                  <c:v>MPUMALANGA                    </c:v>
                </c:pt>
                <c:pt idx="4">
                  <c:v>NATAL                         </c:v>
                </c:pt>
                <c:pt idx="5">
                  <c:v>NORTHERN CAPE                 </c:v>
                </c:pt>
                <c:pt idx="6">
                  <c:v>NORTHERN PROVINCE             </c:v>
                </c:pt>
                <c:pt idx="7">
                  <c:v>NORTH WEST                    </c:v>
                </c:pt>
                <c:pt idx="8">
                  <c:v>WESTERN CAPE                  </c:v>
                </c:pt>
              </c:strCache>
            </c:strRef>
          </c:cat>
          <c:val>
            <c:numRef>
              <c:f>'[1]QTR1'!$F$20:$F$28</c:f>
              <c:numCache>
                <c:ptCount val="9"/>
                <c:pt idx="0">
                  <c:v>52.19236859710135</c:v>
                </c:pt>
                <c:pt idx="1">
                  <c:v>52.33967198418594</c:v>
                </c:pt>
                <c:pt idx="2">
                  <c:v>58.9188181716732</c:v>
                </c:pt>
                <c:pt idx="3">
                  <c:v>51.616991382562816</c:v>
                </c:pt>
                <c:pt idx="4">
                  <c:v>55.68717411559565</c:v>
                </c:pt>
                <c:pt idx="5">
                  <c:v>60.01345411341561</c:v>
                </c:pt>
                <c:pt idx="6">
                  <c:v>47.70948100437996</c:v>
                </c:pt>
                <c:pt idx="7">
                  <c:v>50.01776563671763</c:v>
                </c:pt>
                <c:pt idx="8">
                  <c:v>61.326795071019156</c:v>
                </c:pt>
              </c:numCache>
            </c:numRef>
          </c:val>
          <c:smooth val="0"/>
        </c:ser>
        <c:axId val="29588541"/>
        <c:axId val="64970278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0"/>
        <c:lblOffset val="100"/>
        <c:tickLblSkip val="1"/>
        <c:noMultiLvlLbl val="0"/>
      </c:catAx>
      <c:valAx>
        <c:axId val="10744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000 LITRES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</c:valAx>
      <c:catAx>
        <c:axId val="29588541"/>
        <c:scaling>
          <c:orientation val="minMax"/>
        </c:scaling>
        <c:axPos val="b"/>
        <c:delete val="1"/>
        <c:majorTickMark val="in"/>
        <c:minorTickMark val="none"/>
        <c:tickLblPos val="nextTo"/>
        <c:crossAx val="64970278"/>
        <c:crosses val="autoZero"/>
        <c:auto val="0"/>
        <c:lblOffset val="100"/>
        <c:tickLblSkip val="1"/>
        <c:noMultiLvlLbl val="0"/>
      </c:catAx>
      <c:valAx>
        <c:axId val="64970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885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38100</xdr:rowOff>
    </xdr:from>
    <xdr:to>
      <xdr:col>7</xdr:col>
      <xdr:colOff>428625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4300" y="4972050"/>
        <a:ext cx="5915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heka\rekha\My%20Documents\Working%20Documents\Projects\Free%20State%20Databank\Draft%20CD\DVR\Industry\Petroleum\2007_Petrol%20sales%20by%20province-unlea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1"/>
      <sheetName val="Sheet2"/>
      <sheetName val="Sheet3"/>
    </sheetNames>
    <sheetDataSet>
      <sheetData sheetId="0">
        <row r="19">
          <cell r="B19" t="str">
            <v>LRP</v>
          </cell>
          <cell r="C19" t="str">
            <v>ULP</v>
          </cell>
          <cell r="E19" t="str">
            <v>PCT LRP</v>
          </cell>
          <cell r="F19" t="str">
            <v>PCT ULP</v>
          </cell>
        </row>
        <row r="20">
          <cell r="A20" t="str">
            <v>EASTERN CAPE                  </v>
          </cell>
          <cell r="B20">
            <v>100675.539</v>
          </cell>
          <cell r="C20">
            <v>109909.123</v>
          </cell>
          <cell r="E20">
            <v>47.80763140289866</v>
          </cell>
          <cell r="F20">
            <v>52.19236859710135</v>
          </cell>
        </row>
        <row r="21">
          <cell r="A21" t="str">
            <v>FREE STATE                    </v>
          </cell>
          <cell r="B21">
            <v>78390.282</v>
          </cell>
          <cell r="C21">
            <v>86086.727</v>
          </cell>
          <cell r="E21">
            <v>47.66032801581405</v>
          </cell>
          <cell r="F21">
            <v>52.33967198418594</v>
          </cell>
        </row>
        <row r="22">
          <cell r="A22" t="str">
            <v>GAUTENG                       </v>
          </cell>
          <cell r="B22">
            <v>430209.511</v>
          </cell>
          <cell r="C22">
            <v>617008.441</v>
          </cell>
          <cell r="E22">
            <v>41.08118182832679</v>
          </cell>
          <cell r="F22">
            <v>58.9188181716732</v>
          </cell>
        </row>
        <row r="23">
          <cell r="A23" t="str">
            <v>MPUMALANGA                    </v>
          </cell>
          <cell r="B23">
            <v>102549.201</v>
          </cell>
          <cell r="C23">
            <v>109403.722</v>
          </cell>
          <cell r="E23">
            <v>48.383008617437184</v>
          </cell>
          <cell r="F23">
            <v>51.616991382562816</v>
          </cell>
        </row>
        <row r="24">
          <cell r="A24" t="str">
            <v>NATAL                         </v>
          </cell>
          <cell r="B24">
            <v>198896.467</v>
          </cell>
          <cell r="C24">
            <v>249949.80500000002</v>
          </cell>
          <cell r="E24">
            <v>44.31282588440436</v>
          </cell>
          <cell r="F24">
            <v>55.68717411559565</v>
          </cell>
        </row>
        <row r="25">
          <cell r="A25" t="str">
            <v>NORTHERN CAPE                 </v>
          </cell>
          <cell r="B25">
            <v>19741.073</v>
          </cell>
          <cell r="C25">
            <v>29628.215</v>
          </cell>
          <cell r="E25">
            <v>39.98654588658439</v>
          </cell>
          <cell r="F25">
            <v>60.01345411341561</v>
          </cell>
        </row>
        <row r="26">
          <cell r="A26" t="str">
            <v>NORTHERN PROVINCE             </v>
          </cell>
          <cell r="B26">
            <v>67446.14</v>
          </cell>
          <cell r="C26">
            <v>61537.356999999996</v>
          </cell>
          <cell r="E26">
            <v>52.29051899562004</v>
          </cell>
          <cell r="F26">
            <v>47.70948100437996</v>
          </cell>
        </row>
        <row r="27">
          <cell r="A27" t="str">
            <v>NORTH WEST                    </v>
          </cell>
          <cell r="B27">
            <v>79393.364</v>
          </cell>
          <cell r="C27">
            <v>79449.803</v>
          </cell>
          <cell r="E27">
            <v>49.982234363282366</v>
          </cell>
          <cell r="F27">
            <v>50.01776563671763</v>
          </cell>
        </row>
        <row r="28">
          <cell r="A28" t="str">
            <v>WESTERN CAPE                  </v>
          </cell>
          <cell r="B28">
            <v>176962.306</v>
          </cell>
          <cell r="C28">
            <v>280621.456</v>
          </cell>
          <cell r="E28">
            <v>38.67320492898085</v>
          </cell>
          <cell r="F28">
            <v>61.326795071019156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5.28125" style="0" customWidth="1"/>
    <col min="4" max="4" width="10.28125" style="0" customWidth="1"/>
    <col min="5" max="5" width="9.57421875" style="0" customWidth="1"/>
    <col min="6" max="6" width="9.28125" style="0" customWidth="1"/>
    <col min="7" max="7" width="8.7109375" style="0" customWidth="1"/>
  </cols>
  <sheetData>
    <row r="1" ht="7.5" customHeight="1"/>
    <row r="2" spans="2:14" ht="12.75">
      <c r="B2" s="36" t="s">
        <v>39</v>
      </c>
      <c r="C2" s="36"/>
      <c r="D2" s="36"/>
      <c r="E2" s="36"/>
      <c r="F2" s="36"/>
      <c r="G2" s="36"/>
      <c r="L2" s="5"/>
      <c r="M2" s="5"/>
      <c r="N2" s="5"/>
    </row>
    <row r="3" spans="2:14" ht="12.75">
      <c r="B3" s="33">
        <v>2006</v>
      </c>
      <c r="C3" s="34"/>
      <c r="D3" s="34"/>
      <c r="E3" s="34"/>
      <c r="F3" s="34"/>
      <c r="G3" s="35"/>
      <c r="L3" s="5"/>
      <c r="M3" s="5"/>
      <c r="N3" s="5"/>
    </row>
    <row r="4" spans="2:14" ht="36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13</v>
      </c>
      <c r="L4" s="5"/>
      <c r="M4" s="5"/>
      <c r="N4" s="5"/>
    </row>
    <row r="5" spans="2:14" ht="12.75">
      <c r="B5" s="38" t="s">
        <v>5</v>
      </c>
      <c r="C5" s="2">
        <v>2757</v>
      </c>
      <c r="D5" s="2">
        <v>2779</v>
      </c>
      <c r="E5" s="2">
        <v>2754</v>
      </c>
      <c r="F5" s="2">
        <v>2989</v>
      </c>
      <c r="G5" s="4">
        <f aca="true" t="shared" si="0" ref="G5:G12">SUM(C5:F5)</f>
        <v>11279</v>
      </c>
      <c r="L5" s="5"/>
      <c r="M5" s="5"/>
      <c r="N5" s="5"/>
    </row>
    <row r="6" spans="2:14" ht="12.75">
      <c r="B6" s="38" t="s">
        <v>6</v>
      </c>
      <c r="C6" s="2">
        <v>2047</v>
      </c>
      <c r="D6" s="2">
        <v>2121</v>
      </c>
      <c r="E6" s="2">
        <v>2200</v>
      </c>
      <c r="F6" s="2">
        <v>2340</v>
      </c>
      <c r="G6" s="4">
        <f t="shared" si="0"/>
        <v>8708</v>
      </c>
      <c r="L6" s="5"/>
      <c r="M6" s="5"/>
      <c r="N6" s="5"/>
    </row>
    <row r="7" spans="2:14" ht="12.75">
      <c r="B7" s="38" t="s">
        <v>7</v>
      </c>
      <c r="C7" s="2">
        <v>588</v>
      </c>
      <c r="D7" s="2">
        <v>544</v>
      </c>
      <c r="E7" s="2">
        <v>545</v>
      </c>
      <c r="F7" s="2">
        <v>592</v>
      </c>
      <c r="G7" s="4">
        <f t="shared" si="0"/>
        <v>2269</v>
      </c>
      <c r="L7" s="5"/>
      <c r="M7" s="5"/>
      <c r="N7" s="5"/>
    </row>
    <row r="8" spans="2:14" ht="12.75">
      <c r="B8" s="38" t="s">
        <v>8</v>
      </c>
      <c r="C8" s="2">
        <v>179</v>
      </c>
      <c r="D8" s="2">
        <v>206</v>
      </c>
      <c r="E8" s="2">
        <v>192</v>
      </c>
      <c r="F8" s="2">
        <v>161</v>
      </c>
      <c r="G8" s="4">
        <f t="shared" si="0"/>
        <v>738</v>
      </c>
      <c r="L8" s="5"/>
      <c r="M8" s="5"/>
      <c r="N8" s="5"/>
    </row>
    <row r="9" spans="2:7" ht="12.75">
      <c r="B9" s="38" t="s">
        <v>9</v>
      </c>
      <c r="C9" s="2">
        <v>111</v>
      </c>
      <c r="D9" s="2">
        <v>130</v>
      </c>
      <c r="E9" s="2">
        <v>124</v>
      </c>
      <c r="F9" s="2">
        <v>111</v>
      </c>
      <c r="G9" s="4">
        <f t="shared" si="0"/>
        <v>476</v>
      </c>
    </row>
    <row r="10" spans="2:7" ht="12.75">
      <c r="B10" s="38" t="s">
        <v>10</v>
      </c>
      <c r="C10" s="2">
        <v>68</v>
      </c>
      <c r="D10" s="2">
        <v>83</v>
      </c>
      <c r="E10" s="2">
        <v>76</v>
      </c>
      <c r="F10" s="2">
        <v>86</v>
      </c>
      <c r="G10" s="4">
        <f t="shared" si="0"/>
        <v>313</v>
      </c>
    </row>
    <row r="11" spans="2:7" ht="12.75">
      <c r="B11" s="38" t="s">
        <v>11</v>
      </c>
      <c r="C11" s="2">
        <v>133</v>
      </c>
      <c r="D11" s="2">
        <v>151</v>
      </c>
      <c r="E11" s="2">
        <v>167</v>
      </c>
      <c r="F11" s="2">
        <v>154</v>
      </c>
      <c r="G11" s="4">
        <f t="shared" si="0"/>
        <v>605</v>
      </c>
    </row>
    <row r="12" spans="2:7" ht="12.75">
      <c r="B12" s="1" t="s">
        <v>12</v>
      </c>
      <c r="C12" s="3">
        <f>SUM(C5:C11)</f>
        <v>5883</v>
      </c>
      <c r="D12" s="3">
        <f>SUM(D5:D11)</f>
        <v>6014</v>
      </c>
      <c r="E12" s="3">
        <f>SUM(E5:E11)</f>
        <v>6058</v>
      </c>
      <c r="F12" s="3">
        <f>SUM(F5:F11)</f>
        <v>6433</v>
      </c>
      <c r="G12" s="37">
        <f t="shared" si="0"/>
        <v>24388</v>
      </c>
    </row>
    <row r="13" spans="2:7" ht="12.75">
      <c r="B13" s="4"/>
      <c r="C13" s="4"/>
      <c r="D13" s="4"/>
      <c r="E13" s="4"/>
      <c r="F13" s="4"/>
      <c r="G13" s="4"/>
    </row>
  </sheetData>
  <mergeCells count="2">
    <mergeCell ref="B3:G3"/>
    <mergeCell ref="B2:G2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26.140625" style="0" customWidth="1"/>
    <col min="3" max="5" width="11.7109375" style="0" bestFit="1" customWidth="1"/>
    <col min="6" max="6" width="10.00390625" style="0" bestFit="1" customWidth="1"/>
    <col min="7" max="7" width="11.7109375" style="27" bestFit="1" customWidth="1"/>
    <col min="8" max="8" width="9.140625" style="28" customWidth="1"/>
  </cols>
  <sheetData>
    <row r="1" ht="7.5" customHeight="1"/>
    <row r="2" spans="2:8" ht="12.75">
      <c r="B2" s="36" t="s">
        <v>37</v>
      </c>
      <c r="C2" s="36"/>
      <c r="D2" s="36"/>
      <c r="E2" s="36"/>
      <c r="F2" s="36"/>
      <c r="G2" s="36"/>
      <c r="H2" s="36"/>
    </row>
    <row r="3" spans="2:8" ht="24">
      <c r="B3" s="8" t="s">
        <v>38</v>
      </c>
      <c r="C3" s="9"/>
      <c r="D3" s="9"/>
      <c r="E3" s="9"/>
      <c r="F3" s="9"/>
      <c r="G3" s="10"/>
      <c r="H3" s="11"/>
    </row>
    <row r="4" spans="2:8" ht="12.75">
      <c r="B4" s="12" t="s">
        <v>36</v>
      </c>
      <c r="C4" s="13" t="s">
        <v>23</v>
      </c>
      <c r="D4" s="13" t="s">
        <v>24</v>
      </c>
      <c r="E4" s="14" t="s">
        <v>25</v>
      </c>
      <c r="F4" s="14" t="s">
        <v>26</v>
      </c>
      <c r="G4" s="15" t="s">
        <v>27</v>
      </c>
      <c r="H4" s="16" t="s">
        <v>32</v>
      </c>
    </row>
    <row r="5" spans="2:8" ht="12.75">
      <c r="B5" s="17" t="s">
        <v>14</v>
      </c>
      <c r="C5" s="18">
        <v>95710.323</v>
      </c>
      <c r="D5" s="18">
        <v>4965.216</v>
      </c>
      <c r="E5" s="18">
        <v>105696.326</v>
      </c>
      <c r="F5" s="18">
        <v>4212.797</v>
      </c>
      <c r="G5" s="18">
        <f>C5+D5+E5+F5</f>
        <v>210584.66199999998</v>
      </c>
      <c r="H5" s="19">
        <f>G5/G17*100</f>
        <v>7.317407508893478</v>
      </c>
    </row>
    <row r="6" spans="2:8" ht="12.75">
      <c r="B6" s="17" t="s">
        <v>15</v>
      </c>
      <c r="C6" s="18">
        <v>2921.308</v>
      </c>
      <c r="D6" s="18">
        <v>75468.974</v>
      </c>
      <c r="E6" s="18">
        <v>8759.882</v>
      </c>
      <c r="F6" s="18">
        <v>77326.845</v>
      </c>
      <c r="G6" s="18">
        <f aca="true" t="shared" si="0" ref="G6:G13">C6+D6+E6+F6</f>
        <v>164477.00900000002</v>
      </c>
      <c r="H6" s="19">
        <f>G6/G17*100</f>
        <v>5.715256226481207</v>
      </c>
    </row>
    <row r="7" spans="2:8" ht="12.75">
      <c r="B7" s="17" t="s">
        <v>16</v>
      </c>
      <c r="C7" s="18">
        <v>535.407</v>
      </c>
      <c r="D7" s="18">
        <v>429674.104</v>
      </c>
      <c r="E7" s="18">
        <v>61022.809</v>
      </c>
      <c r="F7" s="18">
        <v>555985.632</v>
      </c>
      <c r="G7" s="18">
        <f t="shared" si="0"/>
        <v>1047217.952</v>
      </c>
      <c r="H7" s="19">
        <f>G7/G17*100</f>
        <v>36.38878744840805</v>
      </c>
    </row>
    <row r="8" spans="2:8" ht="12.75">
      <c r="B8" s="17" t="s">
        <v>17</v>
      </c>
      <c r="C8" s="18">
        <v>32218.565</v>
      </c>
      <c r="D8" s="18">
        <v>70330.636</v>
      </c>
      <c r="E8" s="18">
        <v>36628.825</v>
      </c>
      <c r="F8" s="18">
        <v>72774.897</v>
      </c>
      <c r="G8" s="18">
        <f t="shared" si="0"/>
        <v>211952.923</v>
      </c>
      <c r="H8" s="19">
        <f>G8/G17*100</f>
        <v>7.364951917970747</v>
      </c>
    </row>
    <row r="9" spans="2:8" ht="12.75">
      <c r="B9" s="17" t="s">
        <v>18</v>
      </c>
      <c r="C9" s="18">
        <v>198671.408</v>
      </c>
      <c r="D9" s="18">
        <v>225.059</v>
      </c>
      <c r="E9" s="18">
        <v>249704.415</v>
      </c>
      <c r="F9" s="18">
        <v>245.39</v>
      </c>
      <c r="G9" s="18">
        <f t="shared" si="0"/>
        <v>448846.272</v>
      </c>
      <c r="H9" s="19">
        <f>G9/G17*100</f>
        <v>15.596535141156886</v>
      </c>
    </row>
    <row r="10" spans="2:8" ht="12.75">
      <c r="B10" s="17" t="s">
        <v>19</v>
      </c>
      <c r="C10" s="18">
        <v>2137.69</v>
      </c>
      <c r="D10" s="18">
        <v>17603.383</v>
      </c>
      <c r="E10" s="18">
        <v>5122.835</v>
      </c>
      <c r="F10" s="18">
        <v>24505.38</v>
      </c>
      <c r="G10" s="18">
        <f t="shared" si="0"/>
        <v>49369.288</v>
      </c>
      <c r="H10" s="19">
        <f>G10/G17*100</f>
        <v>1.7154867562003389</v>
      </c>
    </row>
    <row r="11" spans="2:8" ht="12.75">
      <c r="B11" s="17" t="s">
        <v>20</v>
      </c>
      <c r="C11" s="18">
        <v>14208.981</v>
      </c>
      <c r="D11" s="18">
        <v>53237.159</v>
      </c>
      <c r="E11" s="18">
        <v>14168.443</v>
      </c>
      <c r="F11" s="18">
        <v>47368.914</v>
      </c>
      <c r="G11" s="18">
        <f t="shared" si="0"/>
        <v>128983.497</v>
      </c>
      <c r="H11" s="19">
        <f>G11/G17*100</f>
        <v>4.48192570392966</v>
      </c>
    </row>
    <row r="12" spans="2:8" ht="12.75">
      <c r="B12" s="17" t="s">
        <v>21</v>
      </c>
      <c r="C12" s="18">
        <v>6.946</v>
      </c>
      <c r="D12" s="18">
        <v>79386.418</v>
      </c>
      <c r="E12" s="18">
        <v>1876.034</v>
      </c>
      <c r="F12" s="18">
        <v>77573.769</v>
      </c>
      <c r="G12" s="18">
        <f t="shared" si="0"/>
        <v>158843.16700000002</v>
      </c>
      <c r="H12" s="19">
        <f>G12/G17*100</f>
        <v>5.519491172354334</v>
      </c>
    </row>
    <row r="13" spans="2:8" ht="12.75">
      <c r="B13" s="17" t="s">
        <v>22</v>
      </c>
      <c r="C13" s="20">
        <v>176962.306</v>
      </c>
      <c r="D13" s="20">
        <v>0</v>
      </c>
      <c r="E13" s="20">
        <v>280621.456</v>
      </c>
      <c r="F13" s="20">
        <v>0</v>
      </c>
      <c r="G13" s="20">
        <f t="shared" si="0"/>
        <v>457583.762</v>
      </c>
      <c r="H13" s="19">
        <f>G13/G17*100</f>
        <v>15.900145928037848</v>
      </c>
    </row>
    <row r="14" spans="2:8" ht="12.75">
      <c r="B14" s="17"/>
      <c r="C14" s="18"/>
      <c r="D14" s="18"/>
      <c r="E14" s="18"/>
      <c r="F14" s="18"/>
      <c r="G14" s="18"/>
      <c r="H14" s="19"/>
    </row>
    <row r="15" spans="2:8" ht="12.75">
      <c r="B15" s="21" t="s">
        <v>34</v>
      </c>
      <c r="C15" s="22">
        <f>SUM(C5:C13)</f>
        <v>523372.934</v>
      </c>
      <c r="D15" s="22">
        <f>SUM(D5:D13)</f>
        <v>730890.949</v>
      </c>
      <c r="E15" s="22"/>
      <c r="F15" s="22"/>
      <c r="G15" s="22">
        <f>SUM(C15:D15)</f>
        <v>1254263.883</v>
      </c>
      <c r="H15" s="19"/>
    </row>
    <row r="16" spans="2:8" ht="12.75">
      <c r="B16" s="23" t="s">
        <v>33</v>
      </c>
      <c r="C16" s="24"/>
      <c r="D16" s="24"/>
      <c r="E16" s="24">
        <v>763601</v>
      </c>
      <c r="F16" s="24">
        <v>859994</v>
      </c>
      <c r="G16" s="24">
        <f>SUM(E16:F16)</f>
        <v>1623595</v>
      </c>
      <c r="H16" s="19"/>
    </row>
    <row r="17" spans="2:8" ht="12.75">
      <c r="B17" s="25" t="s">
        <v>35</v>
      </c>
      <c r="C17" s="20"/>
      <c r="D17" s="20"/>
      <c r="E17" s="20"/>
      <c r="F17" s="20"/>
      <c r="G17" s="20">
        <f>SUM(G15:G16)</f>
        <v>2877858.883</v>
      </c>
      <c r="H17" s="26">
        <f>G17/$G$17*100</f>
        <v>100</v>
      </c>
    </row>
    <row r="18" spans="3:4" ht="12.75">
      <c r="C18" s="27"/>
      <c r="D18" s="27"/>
    </row>
    <row r="20" spans="3:7" ht="12.75">
      <c r="C20" s="29" t="s">
        <v>28</v>
      </c>
      <c r="D20" s="29" t="s">
        <v>29</v>
      </c>
      <c r="E20" s="29"/>
      <c r="F20" s="29" t="s">
        <v>30</v>
      </c>
      <c r="G20" s="29" t="s">
        <v>31</v>
      </c>
    </row>
    <row r="21" spans="2:7" ht="12.75">
      <c r="B21" t="s">
        <v>14</v>
      </c>
      <c r="C21" s="31">
        <f>C5+D5</f>
        <v>100675.539</v>
      </c>
      <c r="D21" s="31">
        <f>E5+F5</f>
        <v>109909.123</v>
      </c>
      <c r="E21" s="31">
        <f>C21+D21</f>
        <v>210584.662</v>
      </c>
      <c r="F21" s="28">
        <f>C21/E21*100</f>
        <v>47.80763140289866</v>
      </c>
      <c r="G21" s="28">
        <f>D21/E21*100</f>
        <v>52.19236859710135</v>
      </c>
    </row>
    <row r="22" spans="2:7" ht="12.75">
      <c r="B22" t="s">
        <v>15</v>
      </c>
      <c r="C22" s="31">
        <f aca="true" t="shared" si="1" ref="C22:C29">C6+D6</f>
        <v>78390.282</v>
      </c>
      <c r="D22" s="31">
        <f aca="true" t="shared" si="2" ref="D22:D29">E6+F6</f>
        <v>86086.727</v>
      </c>
      <c r="E22" s="31">
        <f aca="true" t="shared" si="3" ref="E22:E29">C22+D22</f>
        <v>164477.00900000002</v>
      </c>
      <c r="F22" s="28">
        <f aca="true" t="shared" si="4" ref="F22:F29">C22/E22*100</f>
        <v>47.66032801581405</v>
      </c>
      <c r="G22" s="28">
        <f aca="true" t="shared" si="5" ref="G22:G29">D22/E22*100</f>
        <v>52.33967198418594</v>
      </c>
    </row>
    <row r="23" spans="2:7" ht="12.75">
      <c r="B23" t="s">
        <v>16</v>
      </c>
      <c r="C23" s="31">
        <f t="shared" si="1"/>
        <v>430209.511</v>
      </c>
      <c r="D23" s="31">
        <f t="shared" si="2"/>
        <v>617008.441</v>
      </c>
      <c r="E23" s="31">
        <f t="shared" si="3"/>
        <v>1047217.952</v>
      </c>
      <c r="F23" s="28">
        <f t="shared" si="4"/>
        <v>41.08118182832679</v>
      </c>
      <c r="G23" s="28">
        <f t="shared" si="5"/>
        <v>58.9188181716732</v>
      </c>
    </row>
    <row r="24" spans="2:7" ht="12.75">
      <c r="B24" t="s">
        <v>17</v>
      </c>
      <c r="C24" s="31">
        <f t="shared" si="1"/>
        <v>102549.201</v>
      </c>
      <c r="D24" s="31">
        <f t="shared" si="2"/>
        <v>109403.722</v>
      </c>
      <c r="E24" s="31">
        <f t="shared" si="3"/>
        <v>211952.923</v>
      </c>
      <c r="F24" s="28">
        <f t="shared" si="4"/>
        <v>48.383008617437184</v>
      </c>
      <c r="G24" s="28">
        <f t="shared" si="5"/>
        <v>51.616991382562816</v>
      </c>
    </row>
    <row r="25" spans="2:7" ht="12.75">
      <c r="B25" t="s">
        <v>18</v>
      </c>
      <c r="C25" s="31">
        <f t="shared" si="1"/>
        <v>198896.467</v>
      </c>
      <c r="D25" s="31">
        <f t="shared" si="2"/>
        <v>249949.80500000002</v>
      </c>
      <c r="E25" s="31">
        <f t="shared" si="3"/>
        <v>448846.272</v>
      </c>
      <c r="F25" s="28">
        <f t="shared" si="4"/>
        <v>44.31282588440436</v>
      </c>
      <c r="G25" s="28">
        <f t="shared" si="5"/>
        <v>55.68717411559565</v>
      </c>
    </row>
    <row r="26" spans="2:7" ht="12.75">
      <c r="B26" t="s">
        <v>19</v>
      </c>
      <c r="C26" s="31">
        <f t="shared" si="1"/>
        <v>19741.073</v>
      </c>
      <c r="D26" s="31">
        <f t="shared" si="2"/>
        <v>29628.215</v>
      </c>
      <c r="E26" s="31">
        <f t="shared" si="3"/>
        <v>49369.288</v>
      </c>
      <c r="F26" s="28">
        <f t="shared" si="4"/>
        <v>39.98654588658439</v>
      </c>
      <c r="G26" s="28">
        <f t="shared" si="5"/>
        <v>60.01345411341561</v>
      </c>
    </row>
    <row r="27" spans="2:7" ht="12.75">
      <c r="B27" t="s">
        <v>20</v>
      </c>
      <c r="C27" s="31">
        <f t="shared" si="1"/>
        <v>67446.14</v>
      </c>
      <c r="D27" s="31">
        <f t="shared" si="2"/>
        <v>61537.356999999996</v>
      </c>
      <c r="E27" s="31">
        <f t="shared" si="3"/>
        <v>128983.497</v>
      </c>
      <c r="F27" s="28">
        <f t="shared" si="4"/>
        <v>52.29051899562004</v>
      </c>
      <c r="G27" s="28">
        <f t="shared" si="5"/>
        <v>47.70948100437996</v>
      </c>
    </row>
    <row r="28" spans="2:7" ht="12.75">
      <c r="B28" t="s">
        <v>21</v>
      </c>
      <c r="C28" s="31">
        <f t="shared" si="1"/>
        <v>79393.364</v>
      </c>
      <c r="D28" s="31">
        <f t="shared" si="2"/>
        <v>79449.803</v>
      </c>
      <c r="E28" s="31">
        <f t="shared" si="3"/>
        <v>158843.16700000002</v>
      </c>
      <c r="F28" s="28">
        <f t="shared" si="4"/>
        <v>49.982234363282366</v>
      </c>
      <c r="G28" s="28">
        <f t="shared" si="5"/>
        <v>50.01776563671763</v>
      </c>
    </row>
    <row r="29" spans="2:7" ht="12.75">
      <c r="B29" t="s">
        <v>22</v>
      </c>
      <c r="C29" s="32">
        <f t="shared" si="1"/>
        <v>176962.306</v>
      </c>
      <c r="D29" s="32">
        <f t="shared" si="2"/>
        <v>280621.456</v>
      </c>
      <c r="E29" s="32">
        <f t="shared" si="3"/>
        <v>457583.762</v>
      </c>
      <c r="F29" s="30">
        <f t="shared" si="4"/>
        <v>38.67320492898085</v>
      </c>
      <c r="G29" s="30">
        <f t="shared" si="5"/>
        <v>61.326795071019156</v>
      </c>
    </row>
    <row r="30" spans="2:7" ht="12.75">
      <c r="B30" t="s">
        <v>13</v>
      </c>
      <c r="C30" s="31">
        <f>SUM(C21:C29)</f>
        <v>1254263.8830000001</v>
      </c>
      <c r="D30" s="31">
        <f>SUM(D21:D29)</f>
        <v>1623594.6490000002</v>
      </c>
      <c r="E30" s="31">
        <f>SUM(E21:E29)</f>
        <v>2877858.532</v>
      </c>
      <c r="F30" s="28">
        <f>C30/E30*100</f>
        <v>43.58323625200351</v>
      </c>
      <c r="G30" s="28">
        <f>D30/E30*100</f>
        <v>56.4167637479965</v>
      </c>
    </row>
  </sheetData>
  <mergeCells count="1">
    <mergeCell ref="B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Rekha</cp:lastModifiedBy>
  <dcterms:created xsi:type="dcterms:W3CDTF">1996-10-14T23:33:28Z</dcterms:created>
  <dcterms:modified xsi:type="dcterms:W3CDTF">2007-09-28T12:15:04Z</dcterms:modified>
  <cp:category/>
  <cp:version/>
  <cp:contentType/>
  <cp:contentStatus/>
</cp:coreProperties>
</file>