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Vehicle Group" sheetId="1" r:id="rId1"/>
    <sheet name="Vehicle Type" sheetId="2" r:id="rId2"/>
    <sheet name="Vehicles Per Hour" sheetId="3" r:id="rId3"/>
    <sheet name="Commodity" sheetId="4" r:id="rId4"/>
    <sheet name="Annual Vehicles Total" sheetId="5" r:id="rId5"/>
    <sheet name="Annual Vehicles Tons" sheetId="6" r:id="rId6"/>
    <sheet name="Container Types" sheetId="7" r:id="rId7"/>
    <sheet name="Dangerous Goods" sheetId="8" r:id="rId8"/>
  </sheets>
  <definedNames/>
  <calcPr fullCalcOnLoad="1"/>
</workbook>
</file>

<file path=xl/sharedStrings.xml><?xml version="1.0" encoding="utf-8"?>
<sst xmlns="http://schemas.openxmlformats.org/spreadsheetml/2006/main" count="404" uniqueCount="145">
  <si>
    <t>Code</t>
  </si>
  <si>
    <t>Vehicle Type</t>
  </si>
  <si>
    <t>Vehicle Group</t>
  </si>
  <si>
    <t>Vehicle Commodity</t>
  </si>
  <si>
    <t>Total</t>
  </si>
  <si>
    <t>Commodity</t>
  </si>
  <si>
    <t>Vehicle Group 02</t>
  </si>
  <si>
    <t>Rigid Truck</t>
  </si>
  <si>
    <t>Vehicle Group 03</t>
  </si>
  <si>
    <t>Vehicle Group 04</t>
  </si>
  <si>
    <t>Vehicle Group 05</t>
  </si>
  <si>
    <t>Vehicle Group 06</t>
  </si>
  <si>
    <t>Totals</t>
  </si>
  <si>
    <t>TIME</t>
  </si>
  <si>
    <t>00:00-00:59</t>
  </si>
  <si>
    <t>01:00-01:59</t>
  </si>
  <si>
    <t>02:00-02:59</t>
  </si>
  <si>
    <t>03:00-03:59</t>
  </si>
  <si>
    <t>04:00-04:59</t>
  </si>
  <si>
    <t>05:00-05:59</t>
  </si>
  <si>
    <t>06:00-06:59</t>
  </si>
  <si>
    <t>07:00-07:59</t>
  </si>
  <si>
    <t>08:00-08:59</t>
  </si>
  <si>
    <t>09:00-09:59</t>
  </si>
  <si>
    <t>10:00-10:59</t>
  </si>
  <si>
    <t>11:00-11:59</t>
  </si>
  <si>
    <t>12:00-12:59</t>
  </si>
  <si>
    <t>13:00-13:59</t>
  </si>
  <si>
    <t>14:00-14:59</t>
  </si>
  <si>
    <t>15:00-15:59</t>
  </si>
  <si>
    <t>16:00-16:59</t>
  </si>
  <si>
    <t>17:00-17:59</t>
  </si>
  <si>
    <t>18:00-18:59</t>
  </si>
  <si>
    <t>19:00-19:59</t>
  </si>
  <si>
    <t>20:00-20:59</t>
  </si>
  <si>
    <t>21:00-21:59</t>
  </si>
  <si>
    <t>22:00-22:59</t>
  </si>
  <si>
    <t>23:00-23:59</t>
  </si>
  <si>
    <t>TOTAL</t>
  </si>
  <si>
    <t>AVG</t>
  </si>
  <si>
    <t>by Vehicle (%)</t>
  </si>
  <si>
    <t>by Tonnage (%)</t>
  </si>
  <si>
    <t xml:space="preserve">4x2 Trucktractor Combination </t>
  </si>
  <si>
    <t xml:space="preserve">6x4 Trucktractor –5 axle </t>
  </si>
  <si>
    <t xml:space="preserve">6x4 Trucktractor –6 axle </t>
  </si>
  <si>
    <t>Interlink or Rigid and drawbar</t>
  </si>
  <si>
    <t>Proportion of Vehicles by Vehicle Group</t>
  </si>
  <si>
    <t>Proportions of Vehicles by Vehicle Type</t>
  </si>
  <si>
    <t xml:space="preserve">                                          Estimated Total Annual Vehicles by Vehicle Group and Commodity                                        </t>
  </si>
  <si>
    <t xml:space="preserve">                                          Estimated Total Annual Tonnage by Vehicle Group and Commodity                                        </t>
  </si>
  <si>
    <t xml:space="preserve">    Commodity Proportions, by Vehicle Numbers and Estimated Tonnage</t>
  </si>
  <si>
    <t>by Vehicle Count</t>
  </si>
  <si>
    <t>Container Type</t>
  </si>
  <si>
    <t xml:space="preserve">                                          Estimated Total Annual Tonnage by Vehicle Group and Dangerous Good                                        </t>
  </si>
  <si>
    <t>A</t>
  </si>
  <si>
    <t>Agricultural Products</t>
  </si>
  <si>
    <t>B</t>
  </si>
  <si>
    <t>Bags / Sacks</t>
  </si>
  <si>
    <t>C</t>
  </si>
  <si>
    <t>Cement / Coal</t>
  </si>
  <si>
    <t>D</t>
  </si>
  <si>
    <t>Drinks / Beverages</t>
  </si>
  <si>
    <t>E</t>
  </si>
  <si>
    <t>Empty</t>
  </si>
  <si>
    <t>F</t>
  </si>
  <si>
    <t>Fuels</t>
  </si>
  <si>
    <t>I</t>
  </si>
  <si>
    <t>Iron / Steel</t>
  </si>
  <si>
    <t>K</t>
  </si>
  <si>
    <t>Chemicals</t>
  </si>
  <si>
    <t>L</t>
  </si>
  <si>
    <t>Livestock</t>
  </si>
  <si>
    <t>M</t>
  </si>
  <si>
    <t>Machinery / Vehicles</t>
  </si>
  <si>
    <t>O</t>
  </si>
  <si>
    <t>Other</t>
  </si>
  <si>
    <t>P</t>
  </si>
  <si>
    <t>Perishables</t>
  </si>
  <si>
    <t>R</t>
  </si>
  <si>
    <t>Rock / Stone / Ores</t>
  </si>
  <si>
    <t>S</t>
  </si>
  <si>
    <t>Sail / Tarpaulin</t>
  </si>
  <si>
    <t>T</t>
  </si>
  <si>
    <t>Container</t>
  </si>
  <si>
    <t>W</t>
  </si>
  <si>
    <t>Wood / Timber / Lumber</t>
  </si>
  <si>
    <t>X</t>
  </si>
  <si>
    <t>People</t>
  </si>
  <si>
    <t>WEST</t>
  </si>
  <si>
    <t>01</t>
  </si>
  <si>
    <t>LDV</t>
  </si>
  <si>
    <t>02</t>
  </si>
  <si>
    <t>03</t>
  </si>
  <si>
    <t>04</t>
  </si>
  <si>
    <t>05</t>
  </si>
  <si>
    <t>06</t>
  </si>
  <si>
    <t>07</t>
  </si>
  <si>
    <t>Bus</t>
  </si>
  <si>
    <t>Tanker Dry Bulk</t>
  </si>
  <si>
    <t>Tanker Liquid Bulk</t>
  </si>
  <si>
    <t>Flat Deck</t>
  </si>
  <si>
    <t>Dropside / Gateside</t>
  </si>
  <si>
    <t>Beverage</t>
  </si>
  <si>
    <t>Box / Pantechnicon</t>
  </si>
  <si>
    <t>08</t>
  </si>
  <si>
    <t>Refrigerated</t>
  </si>
  <si>
    <t>09</t>
  </si>
  <si>
    <t>Tipper</t>
  </si>
  <si>
    <t>10</t>
  </si>
  <si>
    <t>Car carrier</t>
  </si>
  <si>
    <t>11</t>
  </si>
  <si>
    <t>Lowbed</t>
  </si>
  <si>
    <t>12</t>
  </si>
  <si>
    <t>by TEU Count</t>
  </si>
  <si>
    <t xml:space="preserve">         Container Proportions, by Vehicle Numbers and TEU Count </t>
  </si>
  <si>
    <t>Dangerous Goods</t>
  </si>
  <si>
    <t>1 x 6 metre</t>
  </si>
  <si>
    <t>2 x 6 metre</t>
  </si>
  <si>
    <t xml:space="preserve">3 x 6 metre </t>
  </si>
  <si>
    <t>1 x 12 metre</t>
  </si>
  <si>
    <t xml:space="preserve">1 x 6 metre + 1 x 12 metre </t>
  </si>
  <si>
    <t>1X</t>
  </si>
  <si>
    <t>1 x 6 metre + Other Goods</t>
  </si>
  <si>
    <t>2X</t>
  </si>
  <si>
    <t>2 x 6 metre + Other Goods</t>
  </si>
  <si>
    <t>3X</t>
  </si>
  <si>
    <t>3 x 6 metre + Other Goods</t>
  </si>
  <si>
    <t>4X</t>
  </si>
  <si>
    <t>1 x 12 metre + Other Goods</t>
  </si>
  <si>
    <t>5X</t>
  </si>
  <si>
    <t>1 x 6 metre + 1 x 12 metre + Other Goods</t>
  </si>
  <si>
    <t>1075 - Butane, Butylene, Isobutane, Isobutane mixture, Isobutylene, Liquefied petroleum gas, LPG, Petroleum gases, liquefied, Propane or Propylene</t>
  </si>
  <si>
    <t>1203 - Gasohol, Gasoline, Motor spirit, Petrol</t>
  </si>
  <si>
    <t>1268 - Petroleum distillates, n.o.s., Petroleum Products, n.o.s</t>
  </si>
  <si>
    <t>1977 -  Nitrogen, refrigerated liquid (cryogenic liquid)</t>
  </si>
  <si>
    <t>1999 - Tars (liquid) / Asphalt</t>
  </si>
  <si>
    <t>2810 - Poisonous liquid, n.o.s.</t>
  </si>
  <si>
    <t>3082 - Environmentally hazardous substances, liquid, n.o.s. / Hazardous waste, liquid, n.o.s.</t>
  </si>
  <si>
    <t>EAST-BOUND</t>
  </si>
  <si>
    <t>WEST-BOUND</t>
  </si>
  <si>
    <t>012-R74-N3-Colsenso</t>
  </si>
  <si>
    <t>Dangerous Goods Commodity Description:</t>
  </si>
  <si>
    <t>The source of these codes is from the Emergency Guide Book 2004.  Where a commodity is recorded as "unknown" it is not listed in this guide book, i.e. it could be an old number subsequently discarded.</t>
  </si>
  <si>
    <t>Please note that the commodity description in the left hand column of the table below are summarised from the following:</t>
  </si>
  <si>
    <t>-</t>
  </si>
</sst>
</file>

<file path=xl/styles.xml><?xml version="1.0" encoding="utf-8"?>
<styleSheet xmlns="http://schemas.openxmlformats.org/spreadsheetml/2006/main">
  <numFmts count="3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0.0"/>
    <numFmt numFmtId="179" formatCode="&quot;£&quot;#,##0;\-&quot;£&quot;#,##0"/>
    <numFmt numFmtId="180" formatCode="&quot;£&quot;#,##0;[Red]\-&quot;£&quot;#,##0"/>
    <numFmt numFmtId="181" formatCode="&quot;£&quot;#,##0.00;\-&quot;£&quot;#,##0.00"/>
    <numFmt numFmtId="182" formatCode="&quot;£&quot;#,##0.00;[Red]\-&quot;£&quot;#,##0.00"/>
    <numFmt numFmtId="183" formatCode="_-&quot;£&quot;* #,##0_-;\-&quot;£&quot;* #,##0_-;_-&quot;£&quot;* &quot;-&quot;_-;_-@_-"/>
    <numFmt numFmtId="184" formatCode="_-* #,##0_-;\-* #,##0_-;_-* &quot;-&quot;_-;_-@_-"/>
    <numFmt numFmtId="185" formatCode="_-&quot;£&quot;* #,##0.00_-;\-&quot;£&quot;* #,##0.00_-;_-&quot;£&quot;* &quot;-&quot;??_-;_-@_-"/>
    <numFmt numFmtId="186" formatCode="_-* #,##0.00_-;\-* #,##0.00_-;_-* &quot;-&quot;??_-;_-@_-"/>
  </numFmts>
  <fonts count="40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11"/>
      <color indexed="8"/>
      <name val="Arial"/>
      <family val="0"/>
    </font>
    <font>
      <sz val="9"/>
      <color indexed="8"/>
      <name val="Arial"/>
      <family val="0"/>
    </font>
    <font>
      <b/>
      <sz val="11"/>
      <color indexed="8"/>
      <name val="Arial"/>
      <family val="0"/>
    </font>
    <font>
      <sz val="9.2"/>
      <color indexed="8"/>
      <name val="Arial"/>
      <family val="0"/>
    </font>
    <font>
      <sz val="12"/>
      <color indexed="8"/>
      <name val="Arial"/>
      <family val="0"/>
    </font>
    <font>
      <sz val="10.1"/>
      <color indexed="8"/>
      <name val="Arial"/>
      <family val="0"/>
    </font>
    <font>
      <sz val="9.75"/>
      <color indexed="8"/>
      <name val="Arial"/>
      <family val="0"/>
    </font>
    <font>
      <sz val="9.8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b/>
      <sz val="14.5"/>
      <color indexed="8"/>
      <name val="Arial"/>
      <family val="0"/>
    </font>
    <font>
      <b/>
      <sz val="11.5"/>
      <color indexed="8"/>
      <name val="Arial"/>
      <family val="0"/>
    </font>
    <font>
      <b/>
      <sz val="11.75"/>
      <color indexed="8"/>
      <name val="Arial"/>
      <family val="0"/>
    </font>
    <font>
      <b/>
      <sz val="15"/>
      <color indexed="8"/>
      <name val="Arial"/>
      <family val="0"/>
    </font>
    <font>
      <b/>
      <u val="single"/>
      <sz val="12"/>
      <color indexed="8"/>
      <name val="Arial"/>
      <family val="2"/>
    </font>
    <font>
      <b/>
      <u val="single"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20" borderId="10" xfId="0" applyFill="1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78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178" fontId="1" fillId="0" borderId="10" xfId="0" applyNumberFormat="1" applyFont="1" applyBorder="1" applyAlignment="1">
      <alignment/>
    </xf>
    <xf numFmtId="0" fontId="1" fillId="20" borderId="10" xfId="0" applyFont="1" applyFill="1" applyBorder="1" applyAlignment="1">
      <alignment/>
    </xf>
    <xf numFmtId="3" fontId="0" fillId="0" borderId="10" xfId="0" applyNumberFormat="1" applyBorder="1" applyAlignment="1">
      <alignment/>
    </xf>
    <xf numFmtId="3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0" fillId="24" borderId="0" xfId="0" applyFill="1" applyAlignment="1">
      <alignment/>
    </xf>
    <xf numFmtId="0" fontId="0" fillId="24" borderId="0" xfId="0" applyFill="1" applyBorder="1" applyAlignment="1">
      <alignment/>
    </xf>
    <xf numFmtId="0" fontId="0" fillId="24" borderId="0" xfId="0" applyFill="1" applyBorder="1" applyAlignment="1">
      <alignment horizontal="center"/>
    </xf>
    <xf numFmtId="49" fontId="0" fillId="24" borderId="0" xfId="0" applyNumberFormat="1" applyFill="1" applyBorder="1" applyAlignment="1">
      <alignment/>
    </xf>
    <xf numFmtId="1" fontId="0" fillId="24" borderId="0" xfId="0" applyNumberFormat="1" applyFill="1" applyBorder="1" applyAlignment="1">
      <alignment/>
    </xf>
    <xf numFmtId="178" fontId="0" fillId="24" borderId="0" xfId="0" applyNumberFormat="1" applyFill="1" applyBorder="1" applyAlignment="1">
      <alignment/>
    </xf>
    <xf numFmtId="1" fontId="1" fillId="24" borderId="0" xfId="0" applyNumberFormat="1" applyFont="1" applyFill="1" applyBorder="1" applyAlignment="1">
      <alignment/>
    </xf>
    <xf numFmtId="178" fontId="1" fillId="24" borderId="0" xfId="0" applyNumberFormat="1" applyFont="1" applyFill="1" applyBorder="1" applyAlignment="1">
      <alignment/>
    </xf>
    <xf numFmtId="0" fontId="1" fillId="24" borderId="0" xfId="0" applyFont="1" applyFill="1" applyAlignment="1">
      <alignment/>
    </xf>
    <xf numFmtId="49" fontId="0" fillId="24" borderId="10" xfId="0" applyNumberFormat="1" applyFill="1" applyBorder="1" applyAlignment="1">
      <alignment/>
    </xf>
    <xf numFmtId="178" fontId="0" fillId="24" borderId="10" xfId="0" applyNumberFormat="1" applyFill="1" applyBorder="1" applyAlignment="1">
      <alignment/>
    </xf>
    <xf numFmtId="49" fontId="0" fillId="24" borderId="0" xfId="0" applyNumberFormat="1" applyFill="1" applyAlignment="1">
      <alignment/>
    </xf>
    <xf numFmtId="178" fontId="1" fillId="24" borderId="10" xfId="0" applyNumberFormat="1" applyFont="1" applyFill="1" applyBorder="1" applyAlignment="1">
      <alignment/>
    </xf>
    <xf numFmtId="0" fontId="0" fillId="24" borderId="0" xfId="0" applyFont="1" applyFill="1" applyAlignment="1">
      <alignment/>
    </xf>
    <xf numFmtId="0" fontId="3" fillId="24" borderId="11" xfId="0" applyNumberFormat="1" applyFont="1" applyFill="1" applyBorder="1" applyAlignment="1" applyProtection="1">
      <alignment horizontal="center"/>
      <protection/>
    </xf>
    <xf numFmtId="0" fontId="3" fillId="24" borderId="11" xfId="0" applyNumberFormat="1" applyFont="1" applyFill="1" applyBorder="1" applyAlignment="1" applyProtection="1">
      <alignment/>
      <protection/>
    </xf>
    <xf numFmtId="0" fontId="3" fillId="24" borderId="0" xfId="0" applyNumberFormat="1" applyFont="1" applyFill="1" applyBorder="1" applyAlignment="1" applyProtection="1">
      <alignment horizontal="center"/>
      <protection/>
    </xf>
    <xf numFmtId="0" fontId="0" fillId="24" borderId="0" xfId="0" applyFill="1" applyAlignment="1">
      <alignment horizontal="center"/>
    </xf>
    <xf numFmtId="0" fontId="0" fillId="24" borderId="0" xfId="0" applyFill="1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24" borderId="0" xfId="0" applyFont="1" applyFill="1" applyAlignment="1">
      <alignment/>
    </xf>
    <xf numFmtId="0" fontId="0" fillId="24" borderId="10" xfId="0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2" fillId="24" borderId="10" xfId="0" applyNumberFormat="1" applyFont="1" applyFill="1" applyBorder="1" applyAlignment="1" applyProtection="1">
      <alignment horizontal="center"/>
      <protection/>
    </xf>
    <xf numFmtId="0" fontId="2" fillId="24" borderId="10" xfId="0" applyNumberFormat="1" applyFont="1" applyFill="1" applyBorder="1" applyAlignment="1" applyProtection="1">
      <alignment horizontal="left"/>
      <protection/>
    </xf>
    <xf numFmtId="0" fontId="0" fillId="24" borderId="14" xfId="0" applyFill="1" applyBorder="1" applyAlignment="1">
      <alignment/>
    </xf>
    <xf numFmtId="0" fontId="2" fillId="24" borderId="15" xfId="0" applyNumberFormat="1" applyFont="1" applyFill="1" applyBorder="1" applyAlignment="1" applyProtection="1">
      <alignment horizontal="center"/>
      <protection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1" xfId="0" applyFill="1" applyBorder="1" applyAlignment="1">
      <alignment/>
    </xf>
    <xf numFmtId="0" fontId="3" fillId="24" borderId="10" xfId="0" applyNumberFormat="1" applyFont="1" applyFill="1" applyBorder="1" applyAlignment="1" applyProtection="1">
      <alignment/>
      <protection/>
    </xf>
    <xf numFmtId="0" fontId="2" fillId="24" borderId="17" xfId="0" applyNumberFormat="1" applyFont="1" applyFill="1" applyBorder="1" applyAlignment="1" applyProtection="1">
      <alignment horizontal="center"/>
      <protection/>
    </xf>
    <xf numFmtId="0" fontId="0" fillId="24" borderId="18" xfId="0" applyFill="1" applyBorder="1" applyAlignment="1">
      <alignment/>
    </xf>
    <xf numFmtId="0" fontId="3" fillId="24" borderId="17" xfId="0" applyNumberFormat="1" applyFont="1" applyFill="1" applyBorder="1" applyAlignment="1" applyProtection="1">
      <alignment horizontal="center"/>
      <protection/>
    </xf>
    <xf numFmtId="0" fontId="0" fillId="24" borderId="10" xfId="0" applyFill="1" applyBorder="1" applyAlignment="1">
      <alignment horizontal="center"/>
    </xf>
    <xf numFmtId="0" fontId="2" fillId="24" borderId="18" xfId="0" applyNumberFormat="1" applyFont="1" applyFill="1" applyBorder="1" applyAlignment="1" applyProtection="1">
      <alignment horizontal="left"/>
      <protection/>
    </xf>
    <xf numFmtId="0" fontId="6" fillId="24" borderId="10" xfId="0" applyFont="1" applyFill="1" applyBorder="1" applyAlignment="1">
      <alignment horizontal="center"/>
    </xf>
    <xf numFmtId="0" fontId="1" fillId="24" borderId="17" xfId="0" applyFont="1" applyFill="1" applyBorder="1" applyAlignment="1">
      <alignment/>
    </xf>
    <xf numFmtId="0" fontId="1" fillId="0" borderId="17" xfId="0" applyFont="1" applyBorder="1" applyAlignment="1">
      <alignment horizontal="center"/>
    </xf>
    <xf numFmtId="0" fontId="0" fillId="24" borderId="17" xfId="0" applyFill="1" applyBorder="1" applyAlignment="1">
      <alignment/>
    </xf>
    <xf numFmtId="0" fontId="0" fillId="0" borderId="17" xfId="0" applyBorder="1" applyAlignment="1">
      <alignment/>
    </xf>
    <xf numFmtId="0" fontId="1" fillId="24" borderId="10" xfId="0" applyFont="1" applyFill="1" applyBorder="1" applyAlignment="1">
      <alignment/>
    </xf>
    <xf numFmtId="0" fontId="0" fillId="24" borderId="19" xfId="0" applyFill="1" applyBorder="1" applyAlignment="1">
      <alignment/>
    </xf>
    <xf numFmtId="0" fontId="0" fillId="20" borderId="10" xfId="0" applyFont="1" applyFill="1" applyBorder="1" applyAlignment="1">
      <alignment/>
    </xf>
    <xf numFmtId="0" fontId="0" fillId="24" borderId="20" xfId="0" applyFill="1" applyBorder="1" applyAlignment="1">
      <alignment/>
    </xf>
    <xf numFmtId="0" fontId="0" fillId="20" borderId="10" xfId="0" applyFill="1" applyBorder="1" applyAlignment="1">
      <alignment wrapText="1"/>
    </xf>
    <xf numFmtId="178" fontId="0" fillId="0" borderId="10" xfId="0" applyNumberFormat="1" applyBorder="1" applyAlignment="1">
      <alignment wrapText="1"/>
    </xf>
    <xf numFmtId="0" fontId="0" fillId="24" borderId="0" xfId="0" applyFont="1" applyFill="1" applyAlignment="1">
      <alignment wrapText="1"/>
    </xf>
    <xf numFmtId="0" fontId="1" fillId="20" borderId="10" xfId="0" applyFont="1" applyFill="1" applyBorder="1" applyAlignment="1">
      <alignment wrapText="1"/>
    </xf>
    <xf numFmtId="0" fontId="0" fillId="20" borderId="10" xfId="0" applyFont="1" applyFill="1" applyBorder="1" applyAlignment="1">
      <alignment wrapText="1"/>
    </xf>
    <xf numFmtId="0" fontId="0" fillId="24" borderId="0" xfId="0" applyFill="1" applyBorder="1" applyAlignment="1">
      <alignment wrapText="1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left"/>
    </xf>
    <xf numFmtId="0" fontId="3" fillId="0" borderId="0" xfId="0" applyFont="1" applyBorder="1" applyAlignment="1">
      <alignment horizontal="left" wrapText="1"/>
    </xf>
    <xf numFmtId="0" fontId="0" fillId="0" borderId="0" xfId="0" applyAlignment="1">
      <alignment/>
    </xf>
    <xf numFmtId="0" fontId="3" fillId="0" borderId="0" xfId="0" applyFont="1" applyBorder="1" applyAlignment="1">
      <alignment horizontal="left" wrapText="1"/>
    </xf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1" fillId="24" borderId="11" xfId="0" applyFont="1" applyFill="1" applyBorder="1" applyAlignment="1">
      <alignment/>
    </xf>
    <xf numFmtId="0" fontId="1" fillId="24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Proportion of Vehicles by Vehicle Group</a:t>
            </a:r>
          </a:p>
        </c:rich>
      </c:tx>
      <c:layout>
        <c:manualLayout>
          <c:xMode val="factor"/>
          <c:yMode val="factor"/>
          <c:x val="-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21225"/>
          <c:w val="0.92825"/>
          <c:h val="0.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'Vehicle Group'!$D$5</c:f>
              <c:strCache>
                <c:ptCount val="1"/>
                <c:pt idx="0">
                  <c:v>EAST-BOUND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'Vehicle Group'!$C$6:$C$12</c:f>
              <c:strCache/>
            </c:strRef>
          </c:cat>
          <c:val>
            <c:numRef>
              <c:f>'Vehicle Group'!$D$6:$D$12</c:f>
              <c:numCache/>
            </c:numRef>
          </c:val>
        </c:ser>
        <c:ser>
          <c:idx val="1"/>
          <c:order val="1"/>
          <c:tx>
            <c:strRef>
              <c:f>'Vehicle Group'!$E$5</c:f>
              <c:strCache>
                <c:ptCount val="1"/>
                <c:pt idx="0">
                  <c:v>WEST-BOUND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'Vehicle Group'!$E$6:$E$12</c:f>
              <c:numCache/>
            </c:numRef>
          </c:val>
        </c:ser>
        <c:axId val="31963212"/>
        <c:axId val="19233453"/>
      </c:barChart>
      <c:catAx>
        <c:axId val="319632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 Group</a:t>
                </a:r>
              </a:p>
            </c:rich>
          </c:tx>
          <c:layout>
            <c:manualLayout>
              <c:xMode val="factor"/>
              <c:yMode val="factor"/>
              <c:x val="-0.053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233453"/>
        <c:crosses val="autoZero"/>
        <c:auto val="1"/>
        <c:lblOffset val="100"/>
        <c:tickLblSkip val="1"/>
        <c:noMultiLvlLbl val="0"/>
      </c:catAx>
      <c:valAx>
        <c:axId val="192334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1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9632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1775"/>
          <c:y val="0.12525"/>
          <c:w val="0.385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Proportion of Vehicles by Vehicle Group</a:t>
            </a:r>
          </a:p>
        </c:rich>
      </c:tx>
      <c:layout>
        <c:manualLayout>
          <c:xMode val="factor"/>
          <c:yMode val="factor"/>
          <c:x val="-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21475"/>
          <c:w val="0.92825"/>
          <c:h val="0.69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'Vehicle Group'!$D$18</c:f>
              <c:strCache>
                <c:ptCount val="1"/>
                <c:pt idx="0">
                  <c:v>EAST-BOUND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'Vehicle Group'!$C$19:$C$23</c:f>
              <c:strCache/>
            </c:strRef>
          </c:cat>
          <c:val>
            <c:numRef>
              <c:f>'Vehicle Group'!$D$19:$D$23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'Vehicle Group'!$E$18</c:f>
              <c:strCache>
                <c:ptCount val="1"/>
                <c:pt idx="0">
                  <c:v>WEST-BOUND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'Vehicle Group'!$C$19:$C$23</c:f>
              <c:strCache/>
            </c:strRef>
          </c:cat>
          <c:val>
            <c:numRef>
              <c:f>'Vehicle Group'!$E$19:$E$23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38883350"/>
        <c:axId val="14405831"/>
      </c:barChart>
      <c:catAx>
        <c:axId val="388833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 Group</a:t>
                </a:r>
              </a:p>
            </c:rich>
          </c:tx>
          <c:layout>
            <c:manualLayout>
              <c:xMode val="factor"/>
              <c:yMode val="factor"/>
              <c:x val="-0.04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405831"/>
        <c:crosses val="autoZero"/>
        <c:auto val="1"/>
        <c:lblOffset val="100"/>
        <c:tickLblSkip val="1"/>
        <c:noMultiLvlLbl val="0"/>
      </c:catAx>
      <c:valAx>
        <c:axId val="144058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1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8833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1625"/>
          <c:y val="0.125"/>
          <c:w val="0.33225"/>
          <c:h val="0.0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Proportions of Vehicles by Vehicle Type</a:t>
            </a:r>
          </a:p>
        </c:rich>
      </c:tx>
      <c:layout>
        <c:manualLayout>
          <c:xMode val="factor"/>
          <c:yMode val="factor"/>
          <c:x val="-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209"/>
          <c:w val="0.92875"/>
          <c:h val="0.69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'Vehicle Type'!$D$4</c:f>
              <c:strCache>
                <c:ptCount val="1"/>
                <c:pt idx="0">
                  <c:v>EAST-BOUND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'Vehicle Type'!$C$5:$C$16</c:f>
              <c:strCache/>
            </c:strRef>
          </c:cat>
          <c:val>
            <c:numRef>
              <c:f>'Vehicle Type'!$D$5:$D$16</c:f>
              <c:numCache/>
            </c:numRef>
          </c:val>
        </c:ser>
        <c:ser>
          <c:idx val="1"/>
          <c:order val="1"/>
          <c:tx>
            <c:strRef>
              <c:f>'Vehicle Type'!$E$4</c:f>
              <c:strCache>
                <c:ptCount val="1"/>
                <c:pt idx="0">
                  <c:v>WEST-BOUND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'Vehicle Type'!$C$5:$C$16</c:f>
              <c:strCache/>
            </c:strRef>
          </c:cat>
          <c:val>
            <c:numRef>
              <c:f>'Vehicle Type'!$E$5:$E$16</c:f>
              <c:numCache/>
            </c:numRef>
          </c:val>
        </c:ser>
        <c:axId val="62543616"/>
        <c:axId val="26021633"/>
      </c:barChart>
      <c:catAx>
        <c:axId val="625436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 Type</a:t>
                </a:r>
              </a:p>
            </c:rich>
          </c:tx>
          <c:layout>
            <c:manualLayout>
              <c:xMode val="factor"/>
              <c:yMode val="factor"/>
              <c:x val="-0.088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021633"/>
        <c:crosses val="autoZero"/>
        <c:auto val="1"/>
        <c:lblOffset val="100"/>
        <c:tickLblSkip val="1"/>
        <c:noMultiLvlLbl val="0"/>
      </c:catAx>
      <c:valAx>
        <c:axId val="260216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23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5436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98"/>
          <c:y val="0.1225"/>
          <c:w val="0.39975"/>
          <c:h val="0.0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Freight Vehicle Traffic Flow by Direction [12 hours]</a:t>
            </a:r>
          </a:p>
        </c:rich>
      </c:tx>
      <c:layout>
        <c:manualLayout>
          <c:xMode val="factor"/>
          <c:yMode val="factor"/>
          <c:x val="0.0502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20575"/>
          <c:w val="0.91875"/>
          <c:h val="0.70175"/>
        </c:manualLayout>
      </c:layout>
      <c:lineChart>
        <c:grouping val="standard"/>
        <c:varyColors val="0"/>
        <c:ser>
          <c:idx val="0"/>
          <c:order val="0"/>
          <c:tx>
            <c:strRef>
              <c:f>'Vehicles Per Hour'!$B$3</c:f>
              <c:strCache>
                <c:ptCount val="1"/>
                <c:pt idx="0">
                  <c:v>EAST-BOUND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'Vehicles Per Hour'!$A$5:$A$28</c:f>
              <c:strCache/>
            </c:strRef>
          </c:cat>
          <c:val>
            <c:numRef>
              <c:f>'Vehicles Per Hour'!$B$5:$B$28</c:f>
              <c:numCache/>
            </c:numRef>
          </c:val>
          <c:smooth val="0"/>
        </c:ser>
        <c:ser>
          <c:idx val="1"/>
          <c:order val="1"/>
          <c:tx>
            <c:strRef>
              <c:f>'Vehicles Per Hour'!$C$3</c:f>
              <c:strCache>
                <c:ptCount val="1"/>
                <c:pt idx="0">
                  <c:v>WEST-BOUND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'Vehicles Per Hour'!$A$5:$A$28</c:f>
              <c:strCache/>
            </c:strRef>
          </c:cat>
          <c:val>
            <c:numRef>
              <c:f>'Vehicles Per Hour'!$C$5:$C$28</c:f>
              <c:numCache/>
            </c:numRef>
          </c:val>
          <c:smooth val="0"/>
        </c:ser>
        <c:marker val="1"/>
        <c:axId val="32868106"/>
        <c:axId val="27377499"/>
      </c:lineChart>
      <c:catAx>
        <c:axId val="328681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-0.060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377499"/>
        <c:crosses val="autoZero"/>
        <c:auto val="1"/>
        <c:lblOffset val="100"/>
        <c:tickLblSkip val="1"/>
        <c:noMultiLvlLbl val="0"/>
      </c:catAx>
      <c:valAx>
        <c:axId val="273774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Vehicles</a:t>
                </a:r>
              </a:p>
            </c:rich>
          </c:tx>
          <c:layout>
            <c:manualLayout>
              <c:xMode val="factor"/>
              <c:yMode val="factor"/>
              <c:x val="-0.027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8681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955"/>
          <c:y val="0.12475"/>
          <c:w val="0.5015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Commodity by Vehicles</a:t>
            </a:r>
          </a:p>
        </c:rich>
      </c:tx>
      <c:layout>
        <c:manualLayout>
          <c:xMode val="factor"/>
          <c:yMode val="factor"/>
          <c:x val="-0.00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2065"/>
          <c:w val="0.92875"/>
          <c:h val="0.6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Commodity!$D$5</c:f>
              <c:strCache>
                <c:ptCount val="1"/>
                <c:pt idx="0">
                  <c:v>EAST-BOUND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Commodity!$C$6:$C$22</c:f>
              <c:strCache/>
            </c:strRef>
          </c:cat>
          <c:val>
            <c:numRef>
              <c:f>Commodity!$D$6:$D$22</c:f>
              <c:numCache/>
            </c:numRef>
          </c:val>
        </c:ser>
        <c:ser>
          <c:idx val="1"/>
          <c:order val="1"/>
          <c:tx>
            <c:strRef>
              <c:f>Commodity!$E$5</c:f>
              <c:strCache>
                <c:ptCount val="1"/>
                <c:pt idx="0">
                  <c:v>WEST-BOUND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Commodity!$E$6:$E$22</c:f>
              <c:numCache/>
            </c:numRef>
          </c:val>
        </c:ser>
        <c:axId val="45070900"/>
        <c:axId val="2984917"/>
      </c:barChart>
      <c:catAx>
        <c:axId val="450709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Commodity</a:t>
                </a:r>
              </a:p>
            </c:rich>
          </c:tx>
          <c:layout>
            <c:manualLayout>
              <c:xMode val="factor"/>
              <c:yMode val="factor"/>
              <c:x val="-0.10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84917"/>
        <c:crosses val="autoZero"/>
        <c:auto val="1"/>
        <c:lblOffset val="100"/>
        <c:tickLblSkip val="1"/>
        <c:noMultiLvlLbl val="0"/>
      </c:catAx>
      <c:valAx>
        <c:axId val="29849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34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0709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0475"/>
          <c:y val="0.11825"/>
          <c:w val="0.38925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Commodity by Tonnage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2095"/>
          <c:w val="0.92875"/>
          <c:h val="0.69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Commodity!$G$5</c:f>
              <c:strCache>
                <c:ptCount val="1"/>
                <c:pt idx="0">
                  <c:v>EAST-BOUND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Commodity!$C$6:$C$22</c:f>
              <c:strCache>
                <c:ptCount val="17"/>
                <c:pt idx="0">
                  <c:v>Agricultural Products</c:v>
                </c:pt>
                <c:pt idx="1">
                  <c:v>Bags / Sacks</c:v>
                </c:pt>
                <c:pt idx="2">
                  <c:v>Cement / Coal</c:v>
                </c:pt>
                <c:pt idx="3">
                  <c:v>Drinks / Beverages</c:v>
                </c:pt>
                <c:pt idx="4">
                  <c:v>Empty</c:v>
                </c:pt>
                <c:pt idx="5">
                  <c:v>Fuels</c:v>
                </c:pt>
                <c:pt idx="6">
                  <c:v>Iron / Steel</c:v>
                </c:pt>
                <c:pt idx="7">
                  <c:v>Chemicals</c:v>
                </c:pt>
                <c:pt idx="8">
                  <c:v>Livestock</c:v>
                </c:pt>
                <c:pt idx="9">
                  <c:v>Machinery / Vehicles</c:v>
                </c:pt>
                <c:pt idx="10">
                  <c:v>Other</c:v>
                </c:pt>
                <c:pt idx="11">
                  <c:v>Perishables</c:v>
                </c:pt>
                <c:pt idx="12">
                  <c:v>Rock / Stone / Ores</c:v>
                </c:pt>
                <c:pt idx="13">
                  <c:v>Sail / Tarpaulin</c:v>
                </c:pt>
                <c:pt idx="14">
                  <c:v>Container</c:v>
                </c:pt>
                <c:pt idx="15">
                  <c:v>Wood / Timber / Lumber</c:v>
                </c:pt>
                <c:pt idx="16">
                  <c:v>People</c:v>
                </c:pt>
              </c:strCache>
            </c:strRef>
          </c:cat>
          <c:val>
            <c:numRef>
              <c:f>Commodity!$G$6:$G$22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3.222</c:v>
                </c:pt>
                <c:pt idx="3">
                  <c:v>1.074</c:v>
                </c:pt>
                <c:pt idx="4">
                  <c:v>0</c:v>
                </c:pt>
                <c:pt idx="5">
                  <c:v>16.259</c:v>
                </c:pt>
                <c:pt idx="6">
                  <c:v>0.984</c:v>
                </c:pt>
                <c:pt idx="7">
                  <c:v>1.492</c:v>
                </c:pt>
                <c:pt idx="8">
                  <c:v>4.206</c:v>
                </c:pt>
                <c:pt idx="9">
                  <c:v>2.774</c:v>
                </c:pt>
                <c:pt idx="10">
                  <c:v>29.922</c:v>
                </c:pt>
                <c:pt idx="11">
                  <c:v>5.042</c:v>
                </c:pt>
                <c:pt idx="12">
                  <c:v>0.835</c:v>
                </c:pt>
                <c:pt idx="13">
                  <c:v>19.272</c:v>
                </c:pt>
                <c:pt idx="14">
                  <c:v>13.455</c:v>
                </c:pt>
                <c:pt idx="15">
                  <c:v>1.462</c:v>
                </c:pt>
                <c:pt idx="16">
                  <c:v>0</c:v>
                </c:pt>
              </c:numCache>
            </c:numRef>
          </c:val>
        </c:ser>
        <c:ser>
          <c:idx val="1"/>
          <c:order val="1"/>
          <c:tx>
            <c:strRef>
              <c:f>Commodity!$H$5</c:f>
              <c:strCache>
                <c:ptCount val="1"/>
                <c:pt idx="0">
                  <c:v>WEST-BOUND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Commodity!$H$6:$H$22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2.202</c:v>
                </c:pt>
                <c:pt idx="3">
                  <c:v>2.062</c:v>
                </c:pt>
                <c:pt idx="4">
                  <c:v>0</c:v>
                </c:pt>
                <c:pt idx="5">
                  <c:v>16.527</c:v>
                </c:pt>
                <c:pt idx="6">
                  <c:v>2.048</c:v>
                </c:pt>
                <c:pt idx="7">
                  <c:v>2.216</c:v>
                </c:pt>
                <c:pt idx="8">
                  <c:v>2.885</c:v>
                </c:pt>
                <c:pt idx="9">
                  <c:v>1.937</c:v>
                </c:pt>
                <c:pt idx="10">
                  <c:v>21.558</c:v>
                </c:pt>
                <c:pt idx="11">
                  <c:v>6.201</c:v>
                </c:pt>
                <c:pt idx="12">
                  <c:v>2.313</c:v>
                </c:pt>
                <c:pt idx="13">
                  <c:v>29.64</c:v>
                </c:pt>
                <c:pt idx="14">
                  <c:v>9.727</c:v>
                </c:pt>
                <c:pt idx="15">
                  <c:v>0.683</c:v>
                </c:pt>
                <c:pt idx="16">
                  <c:v>0</c:v>
                </c:pt>
              </c:numCache>
            </c:numRef>
          </c:val>
        </c:ser>
        <c:axId val="26864254"/>
        <c:axId val="40451695"/>
      </c:barChart>
      <c:catAx>
        <c:axId val="268642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Commodity</a:t>
                </a:r>
              </a:p>
            </c:rich>
          </c:tx>
          <c:layout>
            <c:manualLayout>
              <c:xMode val="factor"/>
              <c:yMode val="factor"/>
              <c:x val="-0.103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451695"/>
        <c:crosses val="autoZero"/>
        <c:auto val="1"/>
        <c:lblOffset val="100"/>
        <c:tickLblSkip val="1"/>
        <c:noMultiLvlLbl val="0"/>
      </c:catAx>
      <c:valAx>
        <c:axId val="404516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34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8642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13"/>
          <c:y val="0.123"/>
          <c:w val="0.38275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Proportions of Containers by Container Type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9425"/>
          <c:w val="0.9325"/>
          <c:h val="0.72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'Container Types'!$G$5</c:f>
              <c:strCache>
                <c:ptCount val="1"/>
                <c:pt idx="0">
                  <c:v>EAST-BOUND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'Container Types'!$C$6:$C$15</c:f>
              <c:strCache/>
            </c:strRef>
          </c:cat>
          <c:val>
            <c:numRef>
              <c:f>'Container Types'!$G$6:$G$15</c:f>
              <c:numCache/>
            </c:numRef>
          </c:val>
        </c:ser>
        <c:ser>
          <c:idx val="1"/>
          <c:order val="1"/>
          <c:tx>
            <c:strRef>
              <c:f>'Container Types'!$H$5</c:f>
              <c:strCache>
                <c:ptCount val="1"/>
                <c:pt idx="0">
                  <c:v>WEST-BOUND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'Container Types'!$C$6:$C$15</c:f>
              <c:strCache/>
            </c:strRef>
          </c:cat>
          <c:val>
            <c:numRef>
              <c:f>'Container Types'!$H$6:$H$15</c:f>
              <c:numCache/>
            </c:numRef>
          </c:val>
        </c:ser>
        <c:axId val="28520936"/>
        <c:axId val="55361833"/>
      </c:barChart>
      <c:catAx>
        <c:axId val="285209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Container Type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361833"/>
        <c:crosses val="autoZero"/>
        <c:auto val="1"/>
        <c:lblOffset val="100"/>
        <c:tickLblSkip val="1"/>
        <c:noMultiLvlLbl val="0"/>
      </c:catAx>
      <c:valAx>
        <c:axId val="553618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13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5209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725"/>
          <c:y val="0.11375"/>
          <c:w val="0.463"/>
          <c:h val="0.04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26</xdr:row>
      <xdr:rowOff>0</xdr:rowOff>
    </xdr:from>
    <xdr:to>
      <xdr:col>9</xdr:col>
      <xdr:colOff>409575</xdr:colOff>
      <xdr:row>50</xdr:row>
      <xdr:rowOff>152400</xdr:rowOff>
    </xdr:to>
    <xdr:graphicFrame>
      <xdr:nvGraphicFramePr>
        <xdr:cNvPr id="1" name="Chart 1"/>
        <xdr:cNvGraphicFramePr/>
      </xdr:nvGraphicFramePr>
      <xdr:xfrm>
        <a:off x="152400" y="4533900"/>
        <a:ext cx="659130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53</xdr:row>
      <xdr:rowOff>9525</xdr:rowOff>
    </xdr:from>
    <xdr:to>
      <xdr:col>9</xdr:col>
      <xdr:colOff>409575</xdr:colOff>
      <xdr:row>78</xdr:row>
      <xdr:rowOff>9525</xdr:rowOff>
    </xdr:to>
    <xdr:graphicFrame>
      <xdr:nvGraphicFramePr>
        <xdr:cNvPr id="2" name="Chart 2"/>
        <xdr:cNvGraphicFramePr/>
      </xdr:nvGraphicFramePr>
      <xdr:xfrm>
        <a:off x="152400" y="8915400"/>
        <a:ext cx="6591300" cy="4048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20</xdr:row>
      <xdr:rowOff>0</xdr:rowOff>
    </xdr:from>
    <xdr:to>
      <xdr:col>9</xdr:col>
      <xdr:colOff>590550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180975" y="3400425"/>
        <a:ext cx="663892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4</xdr:row>
      <xdr:rowOff>9525</xdr:rowOff>
    </xdr:from>
    <xdr:to>
      <xdr:col>13</xdr:col>
      <xdr:colOff>514350</xdr:colOff>
      <xdr:row>30</xdr:row>
      <xdr:rowOff>9525</xdr:rowOff>
    </xdr:to>
    <xdr:graphicFrame>
      <xdr:nvGraphicFramePr>
        <xdr:cNvPr id="1" name="Chart 1"/>
        <xdr:cNvGraphicFramePr/>
      </xdr:nvGraphicFramePr>
      <xdr:xfrm>
        <a:off x="2686050" y="819150"/>
        <a:ext cx="5953125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133350</xdr:rowOff>
    </xdr:from>
    <xdr:to>
      <xdr:col>11</xdr:col>
      <xdr:colOff>0</xdr:colOff>
      <xdr:row>49</xdr:row>
      <xdr:rowOff>114300</xdr:rowOff>
    </xdr:to>
    <xdr:graphicFrame>
      <xdr:nvGraphicFramePr>
        <xdr:cNvPr id="1" name="Chart 1"/>
        <xdr:cNvGraphicFramePr/>
      </xdr:nvGraphicFramePr>
      <xdr:xfrm>
        <a:off x="180975" y="4181475"/>
        <a:ext cx="661987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52</xdr:row>
      <xdr:rowOff>0</xdr:rowOff>
    </xdr:from>
    <xdr:to>
      <xdr:col>11</xdr:col>
      <xdr:colOff>9525</xdr:colOff>
      <xdr:row>76</xdr:row>
      <xdr:rowOff>152400</xdr:rowOff>
    </xdr:to>
    <xdr:graphicFrame>
      <xdr:nvGraphicFramePr>
        <xdr:cNvPr id="2" name="Chart 2"/>
        <xdr:cNvGraphicFramePr/>
      </xdr:nvGraphicFramePr>
      <xdr:xfrm>
        <a:off x="180975" y="8582025"/>
        <a:ext cx="6629400" cy="4038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19</xdr:row>
      <xdr:rowOff>0</xdr:rowOff>
    </xdr:from>
    <xdr:to>
      <xdr:col>9</xdr:col>
      <xdr:colOff>638175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180975" y="3238500"/>
        <a:ext cx="7143750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1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5.28125" style="0" bestFit="1" customWidth="1"/>
    <col min="3" max="3" width="26.140625" style="0" customWidth="1"/>
    <col min="4" max="6" width="10.421875" style="0" bestFit="1" customWidth="1"/>
    <col min="8" max="9" width="10.421875" style="0" bestFit="1" customWidth="1"/>
  </cols>
  <sheetData>
    <row r="1" spans="1:12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12.75">
      <c r="A2" s="11"/>
      <c r="B2" s="19" t="s">
        <v>140</v>
      </c>
      <c r="C2" s="19"/>
      <c r="E2" s="11"/>
      <c r="F2" s="11"/>
      <c r="G2" s="11"/>
      <c r="H2" s="11"/>
      <c r="I2" s="11"/>
      <c r="J2" s="11"/>
      <c r="K2" s="11"/>
      <c r="L2" s="11"/>
    </row>
    <row r="3" spans="1:12" ht="12.75">
      <c r="A3" s="11"/>
      <c r="B3" s="11"/>
      <c r="C3" s="32"/>
      <c r="D3" s="11"/>
      <c r="E3" s="11"/>
      <c r="F3" s="11"/>
      <c r="G3" s="11"/>
      <c r="H3" s="11"/>
      <c r="I3" s="11"/>
      <c r="J3" s="11"/>
      <c r="K3" s="11"/>
      <c r="L3" s="11"/>
    </row>
    <row r="4" spans="1:12" ht="12.75">
      <c r="A4" s="11"/>
      <c r="B4" s="34"/>
      <c r="C4" s="50" t="s">
        <v>46</v>
      </c>
      <c r="D4" s="52"/>
      <c r="E4" s="45"/>
      <c r="F4" s="11"/>
      <c r="G4" s="11"/>
      <c r="H4" s="11"/>
      <c r="I4" s="11"/>
      <c r="J4" s="11"/>
      <c r="K4" s="11"/>
      <c r="L4" s="11"/>
    </row>
    <row r="5" spans="1:12" ht="25.5">
      <c r="A5" s="11"/>
      <c r="B5" s="1" t="s">
        <v>0</v>
      </c>
      <c r="C5" s="1" t="s">
        <v>2</v>
      </c>
      <c r="D5" s="58" t="s">
        <v>138</v>
      </c>
      <c r="E5" s="58" t="s">
        <v>139</v>
      </c>
      <c r="F5" s="11"/>
      <c r="G5" s="11"/>
      <c r="H5" s="11"/>
      <c r="I5" s="11"/>
      <c r="J5" s="11"/>
      <c r="K5" s="11"/>
      <c r="L5" s="11"/>
    </row>
    <row r="6" spans="1:12" ht="12.75">
      <c r="A6" s="11"/>
      <c r="B6" s="20" t="s">
        <v>89</v>
      </c>
      <c r="C6" s="20" t="s">
        <v>90</v>
      </c>
      <c r="D6" s="21">
        <v>30.70199966430664</v>
      </c>
      <c r="E6" s="21">
        <v>18.490999221801758</v>
      </c>
      <c r="F6" s="11"/>
      <c r="G6" s="11"/>
      <c r="H6" s="11"/>
      <c r="I6" s="11"/>
      <c r="J6" s="11"/>
      <c r="K6" s="11"/>
      <c r="L6" s="11"/>
    </row>
    <row r="7" spans="1:12" ht="12.75">
      <c r="A7" s="11"/>
      <c r="B7" s="20" t="s">
        <v>91</v>
      </c>
      <c r="C7" s="20" t="s">
        <v>7</v>
      </c>
      <c r="D7" s="21">
        <v>6.139999866485596</v>
      </c>
      <c r="E7" s="21">
        <v>7.298999786376953</v>
      </c>
      <c r="F7" s="11"/>
      <c r="G7" s="11"/>
      <c r="H7" s="11"/>
      <c r="I7" s="11"/>
      <c r="J7" s="11"/>
      <c r="K7" s="11"/>
      <c r="L7" s="11"/>
    </row>
    <row r="8" spans="1:12" ht="12.75">
      <c r="A8" s="11"/>
      <c r="B8" s="20" t="s">
        <v>92</v>
      </c>
      <c r="C8" s="20" t="s">
        <v>42</v>
      </c>
      <c r="D8" s="21">
        <v>4.824999809265137</v>
      </c>
      <c r="E8" s="21">
        <v>3.6500000953674316</v>
      </c>
      <c r="F8" s="11"/>
      <c r="G8" s="11"/>
      <c r="H8" s="11"/>
      <c r="I8" s="11"/>
      <c r="J8" s="11"/>
      <c r="K8" s="11"/>
      <c r="L8" s="11"/>
    </row>
    <row r="9" spans="1:12" ht="12.75">
      <c r="A9" s="11"/>
      <c r="B9" s="20" t="s">
        <v>93</v>
      </c>
      <c r="C9" s="20" t="s">
        <v>43</v>
      </c>
      <c r="D9" s="21">
        <v>9.211000442504883</v>
      </c>
      <c r="E9" s="21">
        <v>9.48900032043457</v>
      </c>
      <c r="F9" s="11"/>
      <c r="G9" s="11"/>
      <c r="H9" s="11"/>
      <c r="I9" s="11"/>
      <c r="J9" s="11"/>
      <c r="K9" s="11"/>
      <c r="L9" s="11"/>
    </row>
    <row r="10" spans="1:12" ht="12.75">
      <c r="A10" s="11"/>
      <c r="B10" s="20" t="s">
        <v>94</v>
      </c>
      <c r="C10" s="20" t="s">
        <v>44</v>
      </c>
      <c r="D10" s="21">
        <v>12.281000137329102</v>
      </c>
      <c r="E10" s="21">
        <v>22.141000747680664</v>
      </c>
      <c r="F10" s="11"/>
      <c r="G10" s="11"/>
      <c r="H10" s="11"/>
      <c r="I10" s="11"/>
      <c r="J10" s="11"/>
      <c r="K10" s="11"/>
      <c r="L10" s="11"/>
    </row>
    <row r="11" spans="1:12" ht="12.75">
      <c r="A11" s="11"/>
      <c r="B11" s="20" t="s">
        <v>95</v>
      </c>
      <c r="C11" s="20" t="s">
        <v>45</v>
      </c>
      <c r="D11" s="21">
        <v>33.77199935913086</v>
      </c>
      <c r="E11" s="21">
        <v>36.983001708984375</v>
      </c>
      <c r="F11" s="11"/>
      <c r="G11" s="11"/>
      <c r="H11" s="11"/>
      <c r="I11" s="11"/>
      <c r="J11" s="11"/>
      <c r="K11" s="11"/>
      <c r="L11" s="11"/>
    </row>
    <row r="12" spans="1:12" ht="12.75">
      <c r="A12" s="11"/>
      <c r="B12" s="20" t="s">
        <v>96</v>
      </c>
      <c r="C12" s="20" t="s">
        <v>97</v>
      </c>
      <c r="D12" s="21">
        <v>3.069999933242798</v>
      </c>
      <c r="E12" s="21">
        <v>1.9459999799728394</v>
      </c>
      <c r="F12" s="11"/>
      <c r="G12" s="11"/>
      <c r="H12" s="11"/>
      <c r="I12" s="11"/>
      <c r="J12" s="11"/>
      <c r="K12" s="11"/>
      <c r="L12" s="11"/>
    </row>
    <row r="13" spans="1:12" ht="12.75">
      <c r="A13" s="11"/>
      <c r="B13" s="22"/>
      <c r="C13" s="22"/>
      <c r="D13" s="23">
        <f>SUM(D6:D12)</f>
        <v>100.00099921226501</v>
      </c>
      <c r="E13" s="23">
        <f>SUM(E6:E12)</f>
        <v>99.99900186061859</v>
      </c>
      <c r="F13" s="11"/>
      <c r="G13" s="11"/>
      <c r="H13" s="11"/>
      <c r="I13" s="11"/>
      <c r="J13" s="11"/>
      <c r="K13" s="11"/>
      <c r="L13" s="11"/>
    </row>
    <row r="14" spans="1:12" ht="12.7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1:12" ht="12.75">
      <c r="A15" s="11"/>
      <c r="B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1:12" ht="12.75">
      <c r="A16" s="11"/>
      <c r="B16" s="11"/>
      <c r="C16" s="32"/>
      <c r="D16" s="11"/>
      <c r="E16" s="11"/>
      <c r="F16" s="11"/>
      <c r="G16" s="11"/>
      <c r="H16" s="11"/>
      <c r="I16" s="11"/>
      <c r="J16" s="11"/>
      <c r="K16" s="11"/>
      <c r="L16" s="11"/>
    </row>
    <row r="17" spans="1:12" ht="12.75">
      <c r="A17" s="11"/>
      <c r="B17" s="34"/>
      <c r="C17" s="50" t="s">
        <v>46</v>
      </c>
      <c r="D17" s="52"/>
      <c r="E17" s="45"/>
      <c r="F17" s="11"/>
      <c r="G17" s="11"/>
      <c r="H17" s="11"/>
      <c r="I17" s="11"/>
      <c r="J17" s="11"/>
      <c r="K17" s="11"/>
      <c r="L17" s="11"/>
    </row>
    <row r="18" spans="1:12" ht="25.5">
      <c r="A18" s="11"/>
      <c r="B18" s="1" t="s">
        <v>0</v>
      </c>
      <c r="C18" s="1" t="s">
        <v>2</v>
      </c>
      <c r="D18" s="58" t="s">
        <v>138</v>
      </c>
      <c r="E18" s="58" t="s">
        <v>139</v>
      </c>
      <c r="F18" s="11"/>
      <c r="G18" s="11"/>
      <c r="H18" s="11"/>
      <c r="I18" s="11"/>
      <c r="J18" s="11"/>
      <c r="K18" s="11"/>
      <c r="L18" s="11"/>
    </row>
    <row r="19" spans="1:12" ht="12.75">
      <c r="A19" s="11"/>
      <c r="B19" s="20" t="s">
        <v>91</v>
      </c>
      <c r="C19" s="20" t="s">
        <v>7</v>
      </c>
      <c r="D19" s="21">
        <v>9.272000312805176</v>
      </c>
      <c r="E19" s="21">
        <v>9.173999786376953</v>
      </c>
      <c r="F19" s="11"/>
      <c r="G19" s="11"/>
      <c r="H19" s="11"/>
      <c r="I19" s="11"/>
      <c r="J19" s="11"/>
      <c r="K19" s="11"/>
      <c r="L19" s="11"/>
    </row>
    <row r="20" spans="1:12" ht="12.75">
      <c r="A20" s="11"/>
      <c r="B20" s="20" t="s">
        <v>92</v>
      </c>
      <c r="C20" s="20" t="s">
        <v>42</v>
      </c>
      <c r="D20" s="21">
        <v>7.284999847412109</v>
      </c>
      <c r="E20" s="21">
        <v>4.586999893188477</v>
      </c>
      <c r="F20" s="11"/>
      <c r="G20" s="11"/>
      <c r="H20" s="11"/>
      <c r="I20" s="11"/>
      <c r="J20" s="11"/>
      <c r="K20" s="11"/>
      <c r="L20" s="11"/>
    </row>
    <row r="21" spans="1:12" ht="12.75">
      <c r="A21" s="11"/>
      <c r="B21" s="20" t="s">
        <v>93</v>
      </c>
      <c r="C21" s="20" t="s">
        <v>43</v>
      </c>
      <c r="D21" s="21">
        <v>13.906999588012695</v>
      </c>
      <c r="E21" s="21">
        <v>11.927000045776367</v>
      </c>
      <c r="F21" s="11"/>
      <c r="G21" s="11"/>
      <c r="H21" s="11"/>
      <c r="I21" s="11"/>
      <c r="J21" s="11"/>
      <c r="K21" s="11"/>
      <c r="L21" s="11"/>
    </row>
    <row r="22" spans="1:12" ht="12.75">
      <c r="A22" s="11"/>
      <c r="B22" s="20" t="s">
        <v>94</v>
      </c>
      <c r="C22" s="20" t="s">
        <v>44</v>
      </c>
      <c r="D22" s="21">
        <v>18.542999267578125</v>
      </c>
      <c r="E22" s="21">
        <v>27.82900047302246</v>
      </c>
      <c r="F22" s="11"/>
      <c r="G22" s="11"/>
      <c r="H22" s="11"/>
      <c r="I22" s="11"/>
      <c r="J22" s="11"/>
      <c r="K22" s="11"/>
      <c r="L22" s="11"/>
    </row>
    <row r="23" spans="1:12" ht="12.75">
      <c r="A23" s="11"/>
      <c r="B23" s="20" t="s">
        <v>95</v>
      </c>
      <c r="C23" s="20" t="s">
        <v>45</v>
      </c>
      <c r="D23" s="21">
        <v>50.99300003051758</v>
      </c>
      <c r="E23" s="21">
        <v>46.483001708984375</v>
      </c>
      <c r="F23" s="11"/>
      <c r="G23" s="11"/>
      <c r="H23" s="11"/>
      <c r="I23" s="11"/>
      <c r="J23" s="11"/>
      <c r="K23" s="11"/>
      <c r="L23" s="11"/>
    </row>
    <row r="24" spans="1:12" ht="12.75">
      <c r="A24" s="11"/>
      <c r="B24" s="22"/>
      <c r="C24" s="22"/>
      <c r="D24" s="23">
        <f>SUM(D19:D23)</f>
        <v>99.99999904632568</v>
      </c>
      <c r="E24" s="23">
        <f>SUM(E19:E23)</f>
        <v>100.00000190734863</v>
      </c>
      <c r="F24" s="11"/>
      <c r="G24" s="11"/>
      <c r="H24" s="11"/>
      <c r="I24" s="11"/>
      <c r="J24" s="11"/>
      <c r="K24" s="11"/>
      <c r="L24" s="11"/>
    </row>
    <row r="25" spans="1:12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2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1:12" ht="12.7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</row>
    <row r="30" spans="1:12" ht="12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</row>
    <row r="31" spans="1:12" ht="12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spans="1:12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</row>
    <row r="33" spans="1:12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</row>
    <row r="34" spans="1:12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</row>
    <row r="35" spans="1:12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</row>
    <row r="36" spans="1:12" ht="12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</row>
    <row r="37" spans="1:12" ht="12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</row>
    <row r="38" spans="1:12" ht="12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</row>
    <row r="39" spans="1:12" ht="12.7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</row>
    <row r="40" spans="1:12" ht="12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</row>
    <row r="41" spans="1:12" ht="12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</row>
    <row r="42" spans="1:12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</row>
    <row r="43" spans="1:12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</row>
    <row r="44" spans="1:12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1:12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1:12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1:12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1:12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1:12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</row>
    <row r="50" spans="1:12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</row>
    <row r="51" spans="1:12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spans="1:12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  <row r="53" spans="1:12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</row>
    <row r="54" spans="1:12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1:12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</row>
    <row r="56" spans="1:12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spans="1:12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</row>
    <row r="58" spans="1:12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</row>
    <row r="59" spans="1:12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</row>
    <row r="60" spans="1:12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</row>
    <row r="61" spans="1:12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</row>
    <row r="62" spans="1:12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</row>
    <row r="63" spans="1:12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</row>
    <row r="64" spans="1:12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</row>
    <row r="65" spans="1:12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</row>
    <row r="66" spans="1:12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</row>
    <row r="67" spans="1:12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</row>
    <row r="68" spans="1:12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</row>
    <row r="69" spans="1:12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</row>
    <row r="70" spans="1:12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</row>
    <row r="71" spans="1:12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</row>
    <row r="72" spans="1:12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</row>
    <row r="73" spans="1:12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</row>
    <row r="74" spans="1:12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</row>
    <row r="75" spans="1:12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</row>
    <row r="76" spans="1:12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</row>
    <row r="77" spans="1:12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</row>
    <row r="78" spans="1:12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</row>
    <row r="79" spans="1:12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</row>
    <row r="80" spans="1:12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</row>
    <row r="81" spans="1:12" ht="12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5.28125" style="0" bestFit="1" customWidth="1"/>
    <col min="3" max="3" width="25.00390625" style="0" customWidth="1"/>
    <col min="4" max="6" width="10.421875" style="0" bestFit="1" customWidth="1"/>
    <col min="7" max="7" width="8.28125" style="0" bestFit="1" customWidth="1"/>
    <col min="8" max="9" width="10.421875" style="0" bestFit="1" customWidth="1"/>
  </cols>
  <sheetData>
    <row r="1" spans="1:12" ht="12.75">
      <c r="A1" s="11"/>
      <c r="B1" s="19" t="s">
        <v>140</v>
      </c>
      <c r="D1" s="11"/>
      <c r="E1" s="11"/>
      <c r="F1" s="11"/>
      <c r="G1" s="11"/>
      <c r="H1" s="11"/>
      <c r="I1" s="11"/>
      <c r="J1" s="11"/>
      <c r="K1" s="11"/>
      <c r="L1" s="11"/>
    </row>
    <row r="2" spans="1:12" ht="12.75">
      <c r="A2" s="11"/>
      <c r="B2" s="19"/>
      <c r="D2" s="11"/>
      <c r="E2" s="11"/>
      <c r="F2" s="11"/>
      <c r="G2" s="11"/>
      <c r="H2" s="11"/>
      <c r="I2" s="11"/>
      <c r="J2" s="11"/>
      <c r="K2" s="11"/>
      <c r="L2" s="11"/>
    </row>
    <row r="3" spans="1:12" ht="12.75">
      <c r="A3" s="11"/>
      <c r="B3" s="34"/>
      <c r="C3" s="50" t="s">
        <v>47</v>
      </c>
      <c r="D3" s="52"/>
      <c r="E3" s="45"/>
      <c r="F3" s="11"/>
      <c r="G3" s="11"/>
      <c r="H3" s="11"/>
      <c r="I3" s="11"/>
      <c r="J3" s="11"/>
      <c r="K3" s="11"/>
      <c r="L3" s="11"/>
    </row>
    <row r="4" spans="1:12" ht="25.5">
      <c r="A4" s="11"/>
      <c r="B4" s="1" t="s">
        <v>0</v>
      </c>
      <c r="C4" s="1" t="s">
        <v>1</v>
      </c>
      <c r="D4" s="58" t="s">
        <v>138</v>
      </c>
      <c r="E4" s="58" t="s">
        <v>139</v>
      </c>
      <c r="F4" s="11"/>
      <c r="G4" s="11"/>
      <c r="H4" s="11"/>
      <c r="I4" s="11"/>
      <c r="J4" s="11"/>
      <c r="K4" s="11"/>
      <c r="L4" s="11"/>
    </row>
    <row r="5" spans="1:12" ht="12.75">
      <c r="A5" s="11"/>
      <c r="B5" s="20" t="s">
        <v>89</v>
      </c>
      <c r="C5" s="20" t="s">
        <v>98</v>
      </c>
      <c r="D5" s="21">
        <v>1.9869999885559082</v>
      </c>
      <c r="E5" s="21">
        <v>3.9760000705718994</v>
      </c>
      <c r="F5" s="11"/>
      <c r="G5" s="11"/>
      <c r="H5" s="11"/>
      <c r="I5" s="11"/>
      <c r="J5" s="11"/>
      <c r="K5" s="11"/>
      <c r="L5" s="11"/>
    </row>
    <row r="6" spans="1:12" ht="12.75">
      <c r="A6" s="11"/>
      <c r="B6" s="20" t="s">
        <v>91</v>
      </c>
      <c r="C6" s="20" t="s">
        <v>99</v>
      </c>
      <c r="D6" s="21">
        <v>19.204999923706055</v>
      </c>
      <c r="E6" s="21">
        <v>18.042999267578125</v>
      </c>
      <c r="F6" s="11"/>
      <c r="G6" s="11"/>
      <c r="H6" s="11"/>
      <c r="I6" s="11"/>
      <c r="J6" s="11"/>
      <c r="K6" s="11"/>
      <c r="L6" s="11"/>
    </row>
    <row r="7" spans="1:12" ht="12.75">
      <c r="A7" s="11"/>
      <c r="B7" s="20" t="s">
        <v>92</v>
      </c>
      <c r="C7" s="20" t="s">
        <v>100</v>
      </c>
      <c r="D7" s="21">
        <v>29.138999938964844</v>
      </c>
      <c r="E7" s="21">
        <v>29.9689998626709</v>
      </c>
      <c r="F7" s="11"/>
      <c r="G7" s="11"/>
      <c r="H7" s="11"/>
      <c r="I7" s="11"/>
      <c r="J7" s="11"/>
      <c r="K7" s="11"/>
      <c r="L7" s="11"/>
    </row>
    <row r="8" spans="1:12" ht="12.75">
      <c r="A8" s="11"/>
      <c r="B8" s="20" t="s">
        <v>93</v>
      </c>
      <c r="C8" s="20" t="s">
        <v>101</v>
      </c>
      <c r="D8" s="21">
        <v>11.258000373840332</v>
      </c>
      <c r="E8" s="21">
        <v>4.586999893188477</v>
      </c>
      <c r="F8" s="11"/>
      <c r="G8" s="11"/>
      <c r="H8" s="11"/>
      <c r="I8" s="11"/>
      <c r="J8" s="11"/>
      <c r="K8" s="11"/>
      <c r="L8" s="11"/>
    </row>
    <row r="9" spans="1:12" ht="12.75">
      <c r="A9" s="11"/>
      <c r="B9" s="20" t="s">
        <v>94</v>
      </c>
      <c r="C9" s="20" t="s">
        <v>102</v>
      </c>
      <c r="D9" s="21">
        <v>1.3250000476837158</v>
      </c>
      <c r="E9" s="21">
        <v>1.8350000381469727</v>
      </c>
      <c r="F9" s="11"/>
      <c r="G9" s="11"/>
      <c r="H9" s="11"/>
      <c r="I9" s="11"/>
      <c r="J9" s="11"/>
      <c r="K9" s="11"/>
      <c r="L9" s="11"/>
    </row>
    <row r="10" spans="1:12" ht="12.75">
      <c r="A10" s="11"/>
      <c r="B10" s="20" t="s">
        <v>95</v>
      </c>
      <c r="C10" s="20" t="s">
        <v>83</v>
      </c>
      <c r="D10" s="21">
        <v>0</v>
      </c>
      <c r="E10" s="21">
        <v>0</v>
      </c>
      <c r="F10" s="11"/>
      <c r="G10" s="11"/>
      <c r="H10" s="11"/>
      <c r="I10" s="11"/>
      <c r="J10" s="11"/>
      <c r="K10" s="11"/>
      <c r="L10" s="11"/>
    </row>
    <row r="11" spans="1:12" ht="12.75">
      <c r="A11" s="11"/>
      <c r="B11" s="20" t="s">
        <v>96</v>
      </c>
      <c r="C11" s="20" t="s">
        <v>103</v>
      </c>
      <c r="D11" s="21">
        <v>21.854000091552734</v>
      </c>
      <c r="E11" s="21">
        <v>17.73699951171875</v>
      </c>
      <c r="F11" s="11"/>
      <c r="G11" s="11"/>
      <c r="H11" s="11"/>
      <c r="I11" s="11"/>
      <c r="J11" s="11"/>
      <c r="K11" s="11"/>
      <c r="L11" s="11"/>
    </row>
    <row r="12" spans="1:12" ht="12.75">
      <c r="A12" s="11"/>
      <c r="B12" s="20" t="s">
        <v>104</v>
      </c>
      <c r="C12" s="20" t="s">
        <v>105</v>
      </c>
      <c r="D12" s="21">
        <v>5.297999858856201</v>
      </c>
      <c r="E12" s="21">
        <v>6.116000175476074</v>
      </c>
      <c r="F12" s="11"/>
      <c r="G12" s="11"/>
      <c r="H12" s="11"/>
      <c r="I12" s="11"/>
      <c r="J12" s="11"/>
      <c r="K12" s="11"/>
      <c r="L12" s="11"/>
    </row>
    <row r="13" spans="1:12" ht="12.75">
      <c r="A13" s="11"/>
      <c r="B13" s="20" t="s">
        <v>106</v>
      </c>
      <c r="C13" s="20" t="s">
        <v>107</v>
      </c>
      <c r="D13" s="21">
        <v>5.297999858856201</v>
      </c>
      <c r="E13" s="21">
        <v>13.76099967956543</v>
      </c>
      <c r="F13" s="11"/>
      <c r="G13" s="11"/>
      <c r="H13" s="11"/>
      <c r="I13" s="11"/>
      <c r="J13" s="11"/>
      <c r="K13" s="11"/>
      <c r="L13" s="11"/>
    </row>
    <row r="14" spans="1:12" ht="12.75">
      <c r="A14" s="11"/>
      <c r="B14" s="20" t="s">
        <v>108</v>
      </c>
      <c r="C14" s="20" t="s">
        <v>109</v>
      </c>
      <c r="D14" s="21">
        <v>0</v>
      </c>
      <c r="E14" s="21">
        <v>1.8350000381469727</v>
      </c>
      <c r="F14" s="11"/>
      <c r="G14" s="11"/>
      <c r="H14" s="11"/>
      <c r="I14" s="11"/>
      <c r="J14" s="11"/>
      <c r="K14" s="11"/>
      <c r="L14" s="11"/>
    </row>
    <row r="15" spans="1:12" ht="12.75">
      <c r="A15" s="11"/>
      <c r="B15" s="20" t="s">
        <v>110</v>
      </c>
      <c r="C15" s="20" t="s">
        <v>111</v>
      </c>
      <c r="D15" s="21">
        <v>4.636000156402588</v>
      </c>
      <c r="E15" s="21">
        <v>2.1410000324249268</v>
      </c>
      <c r="F15" s="11"/>
      <c r="G15" s="11"/>
      <c r="H15" s="11"/>
      <c r="I15" s="11"/>
      <c r="J15" s="11"/>
      <c r="K15" s="11"/>
      <c r="L15" s="11"/>
    </row>
    <row r="16" spans="1:12" ht="12.75">
      <c r="A16" s="11"/>
      <c r="B16" s="20" t="s">
        <v>112</v>
      </c>
      <c r="C16" s="20" t="s">
        <v>75</v>
      </c>
      <c r="D16" s="21">
        <v>0</v>
      </c>
      <c r="E16" s="21">
        <v>0</v>
      </c>
      <c r="F16" s="11"/>
      <c r="G16" s="11"/>
      <c r="H16" s="11"/>
      <c r="I16" s="11"/>
      <c r="J16" s="11"/>
      <c r="K16" s="11"/>
      <c r="L16" s="11"/>
    </row>
    <row r="17" spans="1:12" ht="12.75">
      <c r="A17" s="11"/>
      <c r="B17" s="22"/>
      <c r="C17" s="22"/>
      <c r="D17" s="23">
        <f>SUM(D5:D16)</f>
        <v>100.00000023841858</v>
      </c>
      <c r="E17" s="23">
        <f>SUM(E5:E16)</f>
        <v>99.99999856948853</v>
      </c>
      <c r="F17" s="11"/>
      <c r="G17" s="11"/>
      <c r="H17" s="11"/>
      <c r="I17" s="11"/>
      <c r="J17" s="11"/>
      <c r="K17" s="11"/>
      <c r="L17" s="11"/>
    </row>
    <row r="18" spans="1:12" ht="12.7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1:12" ht="12.7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</row>
    <row r="20" spans="1:12" ht="12.7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</row>
    <row r="21" spans="1:12" ht="12.7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</row>
    <row r="22" spans="1:12" ht="12.7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</row>
    <row r="23" spans="1:12" ht="12.7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1:12" ht="12.7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</row>
    <row r="25" spans="1:12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2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1:12" ht="12.7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</row>
    <row r="30" spans="1:12" ht="12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</row>
    <row r="31" spans="1:12" ht="12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spans="1:12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</row>
    <row r="33" spans="1:12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</row>
    <row r="34" spans="1:12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</row>
    <row r="35" spans="1:12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</row>
    <row r="36" spans="1:12" ht="12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</row>
    <row r="37" spans="1:12" ht="12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</row>
    <row r="38" spans="1:12" ht="12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</row>
    <row r="39" spans="1:12" ht="12.7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</row>
    <row r="40" spans="1:12" ht="12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</row>
    <row r="41" spans="1:12" ht="12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</row>
    <row r="42" spans="1:12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</row>
    <row r="43" spans="1:12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</row>
    <row r="44" spans="1:12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1:12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1:12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1:12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1:12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1:12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</row>
  </sheetData>
  <sheetProtection/>
  <printOptions/>
  <pageMargins left="0.75" right="0.75" top="1" bottom="1" header="0.5" footer="0.5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2.140625" style="0" customWidth="1"/>
  </cols>
  <sheetData>
    <row r="1" spans="1:14" ht="12.75">
      <c r="A1" s="19" t="s">
        <v>140</v>
      </c>
      <c r="B1" s="24"/>
      <c r="C1" s="24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2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25.5">
      <c r="A3" s="1" t="s">
        <v>13</v>
      </c>
      <c r="B3" s="58" t="s">
        <v>138</v>
      </c>
      <c r="C3" s="58" t="s">
        <v>139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4" ht="12.75">
      <c r="A4" s="3"/>
      <c r="B4" s="3"/>
      <c r="C4" s="3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ht="12.75">
      <c r="A5" s="3" t="s">
        <v>14</v>
      </c>
      <c r="B5" s="8">
        <v>0</v>
      </c>
      <c r="C5" s="8">
        <v>0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 ht="12.75">
      <c r="A6" s="3" t="s">
        <v>15</v>
      </c>
      <c r="B6" s="8">
        <v>0</v>
      </c>
      <c r="C6" s="8">
        <v>0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12.75">
      <c r="A7" s="3" t="s">
        <v>16</v>
      </c>
      <c r="B7" s="8">
        <v>0</v>
      </c>
      <c r="C7" s="8">
        <v>0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1:14" ht="12.75">
      <c r="A8" s="3" t="s">
        <v>17</v>
      </c>
      <c r="B8" s="8">
        <v>0</v>
      </c>
      <c r="C8" s="8">
        <v>0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ht="12.75">
      <c r="A9" s="3" t="s">
        <v>18</v>
      </c>
      <c r="B9" s="8">
        <v>0</v>
      </c>
      <c r="C9" s="8">
        <v>0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1:14" ht="12.75">
      <c r="A10" s="3" t="s">
        <v>19</v>
      </c>
      <c r="B10" s="8">
        <v>0</v>
      </c>
      <c r="C10" s="8">
        <v>0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1:14" ht="12.75">
      <c r="A11" s="3" t="s">
        <v>20</v>
      </c>
      <c r="B11" s="8">
        <v>8</v>
      </c>
      <c r="C11" s="8">
        <v>13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</row>
    <row r="12" spans="1:14" ht="12.75">
      <c r="A12" s="3" t="s">
        <v>21</v>
      </c>
      <c r="B12" s="8">
        <v>10</v>
      </c>
      <c r="C12" s="8">
        <v>32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spans="1:14" ht="12.75">
      <c r="A13" s="3" t="s">
        <v>22</v>
      </c>
      <c r="B13" s="8">
        <v>22</v>
      </c>
      <c r="C13" s="8">
        <v>31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12.75">
      <c r="A14" s="3" t="s">
        <v>23</v>
      </c>
      <c r="B14" s="8">
        <v>12</v>
      </c>
      <c r="C14" s="8">
        <v>37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</row>
    <row r="15" spans="1:14" ht="12.75">
      <c r="A15" s="3" t="s">
        <v>24</v>
      </c>
      <c r="B15" s="8">
        <v>13</v>
      </c>
      <c r="C15" s="8">
        <v>30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</row>
    <row r="16" spans="1:14" ht="12.75">
      <c r="A16" s="3" t="s">
        <v>25</v>
      </c>
      <c r="B16" s="8">
        <v>10</v>
      </c>
      <c r="C16" s="8">
        <v>33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4" ht="12.75">
      <c r="A17" s="3" t="s">
        <v>26</v>
      </c>
      <c r="B17" s="8">
        <v>11</v>
      </c>
      <c r="C17" s="8">
        <v>37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ht="12.75">
      <c r="A18" s="3" t="s">
        <v>27</v>
      </c>
      <c r="B18" s="8">
        <v>6</v>
      </c>
      <c r="C18" s="8">
        <v>24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</row>
    <row r="19" spans="1:14" ht="12.75">
      <c r="A19" s="3" t="s">
        <v>28</v>
      </c>
      <c r="B19" s="8">
        <v>12</v>
      </c>
      <c r="C19" s="8">
        <v>23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1:14" ht="12.75">
      <c r="A20" s="3" t="s">
        <v>29</v>
      </c>
      <c r="B20" s="8">
        <v>10</v>
      </c>
      <c r="C20" s="8">
        <v>12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4" ht="12.75">
      <c r="A21" s="3" t="s">
        <v>30</v>
      </c>
      <c r="B21" s="8">
        <v>8</v>
      </c>
      <c r="C21" s="8">
        <v>14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14" ht="12.75">
      <c r="A22" s="3" t="s">
        <v>31</v>
      </c>
      <c r="B22" s="8">
        <v>24</v>
      </c>
      <c r="C22" s="8">
        <v>22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</row>
    <row r="23" spans="1:14" ht="12.75">
      <c r="A23" s="3" t="s">
        <v>32</v>
      </c>
      <c r="B23" s="8">
        <v>4</v>
      </c>
      <c r="C23" s="8">
        <v>19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 spans="1:14" ht="12.75">
      <c r="A24" s="3" t="s">
        <v>33</v>
      </c>
      <c r="B24" s="8">
        <v>1</v>
      </c>
      <c r="C24" s="8">
        <v>0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spans="1:14" ht="12.75">
      <c r="A25" s="3" t="s">
        <v>34</v>
      </c>
      <c r="B25" s="8">
        <v>0</v>
      </c>
      <c r="C25" s="8">
        <v>0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1:14" ht="12.75">
      <c r="A26" s="3" t="s">
        <v>35</v>
      </c>
      <c r="B26" s="8">
        <v>0</v>
      </c>
      <c r="C26" s="8">
        <v>0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</row>
    <row r="27" spans="1:14" ht="12.75">
      <c r="A27" s="3" t="s">
        <v>36</v>
      </c>
      <c r="B27" s="8">
        <v>0</v>
      </c>
      <c r="C27" s="8">
        <v>0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</row>
    <row r="28" spans="1:14" ht="12.75">
      <c r="A28" s="3" t="s">
        <v>37</v>
      </c>
      <c r="B28" s="8">
        <v>0</v>
      </c>
      <c r="C28" s="8">
        <v>0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pans="1:14" ht="12.75">
      <c r="A29" s="3"/>
      <c r="B29" s="3"/>
      <c r="C29" s="3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1:14" ht="12.75">
      <c r="A30" s="5" t="s">
        <v>38</v>
      </c>
      <c r="B30" s="9">
        <f>SUM(B5:B28)</f>
        <v>151</v>
      </c>
      <c r="C30" s="9">
        <f>SUM(C5:C28)</f>
        <v>327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</row>
    <row r="31" spans="1:14" ht="12.75">
      <c r="A31" s="5" t="s">
        <v>39</v>
      </c>
      <c r="B31" s="10">
        <f>AVERAGE(B5:B28)</f>
        <v>6.291666666666667</v>
      </c>
      <c r="C31" s="10">
        <f>AVERAGE(C5:C28)</f>
        <v>13.625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</row>
    <row r="32" spans="1:14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</row>
    <row r="33" spans="1:14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</row>
    <row r="34" spans="1:14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1:14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</row>
  </sheetData>
  <sheetProtection/>
  <printOptions/>
  <pageMargins left="0.75" right="0.75" top="1" bottom="1" header="0.5" footer="0.5"/>
  <pageSetup horizontalDpi="200" verticalDpi="2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5.28125" style="0" bestFit="1" customWidth="1"/>
    <col min="3" max="3" width="22.140625" style="0" customWidth="1"/>
    <col min="4" max="5" width="10.421875" style="0" bestFit="1" customWidth="1"/>
    <col min="6" max="6" width="1.421875" style="0" customWidth="1"/>
    <col min="7" max="9" width="10.421875" style="0" bestFit="1" customWidth="1"/>
  </cols>
  <sheetData>
    <row r="1" spans="1:12" ht="12.75">
      <c r="A1" s="12"/>
      <c r="B1" s="72" t="s">
        <v>140</v>
      </c>
      <c r="C1" s="72"/>
      <c r="D1" s="31"/>
      <c r="E1" s="12"/>
      <c r="F1" s="12"/>
      <c r="G1" s="31"/>
      <c r="H1" s="12"/>
      <c r="I1" s="12"/>
      <c r="J1" s="12"/>
      <c r="K1" s="12"/>
      <c r="L1" s="12"/>
    </row>
    <row r="2" spans="1:12" ht="12.75">
      <c r="A2" s="12"/>
      <c r="B2" s="19"/>
      <c r="C2" s="71"/>
      <c r="E2" s="12"/>
      <c r="F2" s="12"/>
      <c r="G2" s="31"/>
      <c r="H2" s="12"/>
      <c r="I2" s="12"/>
      <c r="J2" s="12"/>
      <c r="K2" s="12"/>
      <c r="L2" s="12"/>
    </row>
    <row r="3" spans="1:12" ht="12.75">
      <c r="A3" s="11"/>
      <c r="B3" s="33"/>
      <c r="C3" s="52"/>
      <c r="D3" s="51" t="s">
        <v>50</v>
      </c>
      <c r="E3" s="33"/>
      <c r="F3" s="33"/>
      <c r="G3" s="53"/>
      <c r="H3" s="33"/>
      <c r="I3" s="11"/>
      <c r="J3" s="11"/>
      <c r="K3" s="11"/>
      <c r="L3" s="11"/>
    </row>
    <row r="4" spans="1:12" ht="12.75">
      <c r="A4" s="11"/>
      <c r="B4" s="55"/>
      <c r="C4" s="11"/>
      <c r="D4" s="54" t="s">
        <v>40</v>
      </c>
      <c r="E4" s="33"/>
      <c r="F4" s="11"/>
      <c r="G4" s="54" t="s">
        <v>41</v>
      </c>
      <c r="H4" s="33"/>
      <c r="I4" s="11"/>
      <c r="J4" s="11"/>
      <c r="K4" s="11"/>
      <c r="L4" s="11"/>
    </row>
    <row r="5" spans="1:12" ht="25.5">
      <c r="A5" s="11"/>
      <c r="B5" s="56" t="s">
        <v>0</v>
      </c>
      <c r="C5" s="56" t="s">
        <v>3</v>
      </c>
      <c r="D5" s="58" t="s">
        <v>138</v>
      </c>
      <c r="E5" s="58" t="s">
        <v>139</v>
      </c>
      <c r="F5" s="60"/>
      <c r="G5" s="58" t="s">
        <v>138</v>
      </c>
      <c r="H5" s="58" t="s">
        <v>139</v>
      </c>
      <c r="I5" s="11"/>
      <c r="J5" s="11"/>
      <c r="K5" s="11"/>
      <c r="L5" s="11"/>
    </row>
    <row r="6" spans="1:12" ht="12.75">
      <c r="A6" s="11"/>
      <c r="B6" s="2" t="s">
        <v>54</v>
      </c>
      <c r="C6" s="2" t="s">
        <v>55</v>
      </c>
      <c r="D6" s="4">
        <v>0</v>
      </c>
      <c r="E6" s="4">
        <v>0</v>
      </c>
      <c r="F6" s="11"/>
      <c r="G6" s="4">
        <v>0</v>
      </c>
      <c r="H6" s="59">
        <v>0</v>
      </c>
      <c r="I6" s="11"/>
      <c r="J6" s="11"/>
      <c r="K6" s="11"/>
      <c r="L6" s="11"/>
    </row>
    <row r="7" spans="1:12" ht="12.75">
      <c r="A7" s="11"/>
      <c r="B7" s="2" t="s">
        <v>56</v>
      </c>
      <c r="C7" s="2" t="s">
        <v>57</v>
      </c>
      <c r="D7" s="4">
        <v>0</v>
      </c>
      <c r="E7" s="4">
        <v>0</v>
      </c>
      <c r="F7" s="11"/>
      <c r="G7" s="4">
        <v>0</v>
      </c>
      <c r="H7" s="4">
        <v>0</v>
      </c>
      <c r="I7" s="11"/>
      <c r="J7" s="11"/>
      <c r="K7" s="11"/>
      <c r="L7" s="11"/>
    </row>
    <row r="8" spans="1:12" ht="12.75">
      <c r="A8" s="11"/>
      <c r="B8" s="2" t="s">
        <v>58</v>
      </c>
      <c r="C8" s="2" t="s">
        <v>59</v>
      </c>
      <c r="D8" s="4">
        <v>3.9739999771118164</v>
      </c>
      <c r="E8" s="4">
        <v>3.9760000705718994</v>
      </c>
      <c r="F8" s="11"/>
      <c r="G8" s="4">
        <v>3.222</v>
      </c>
      <c r="H8" s="4">
        <v>2.202</v>
      </c>
      <c r="I8" s="11"/>
      <c r="J8" s="11"/>
      <c r="K8" s="11"/>
      <c r="L8" s="11"/>
    </row>
    <row r="9" spans="1:12" ht="12.75">
      <c r="A9" s="11"/>
      <c r="B9" s="2" t="s">
        <v>60</v>
      </c>
      <c r="C9" s="2" t="s">
        <v>61</v>
      </c>
      <c r="D9" s="4">
        <v>1.3250000476837158</v>
      </c>
      <c r="E9" s="4">
        <v>1.8350000381469727</v>
      </c>
      <c r="F9" s="11"/>
      <c r="G9" s="4">
        <v>1.074</v>
      </c>
      <c r="H9" s="4">
        <v>2.062</v>
      </c>
      <c r="I9" s="11"/>
      <c r="J9" s="11"/>
      <c r="K9" s="11"/>
      <c r="L9" s="11"/>
    </row>
    <row r="10" spans="1:12" ht="12.75">
      <c r="A10" s="11"/>
      <c r="B10" s="2" t="s">
        <v>62</v>
      </c>
      <c r="C10" s="2" t="s">
        <v>63</v>
      </c>
      <c r="D10" s="4">
        <v>8.609000205993652</v>
      </c>
      <c r="E10" s="4">
        <v>9.479999542236328</v>
      </c>
      <c r="F10" s="11"/>
      <c r="G10" s="4">
        <v>0</v>
      </c>
      <c r="H10" s="4">
        <v>0</v>
      </c>
      <c r="I10" s="11"/>
      <c r="J10" s="11"/>
      <c r="K10" s="11"/>
      <c r="L10" s="11"/>
    </row>
    <row r="11" spans="1:12" ht="12.75">
      <c r="A11" s="11"/>
      <c r="B11" s="2" t="s">
        <v>64</v>
      </c>
      <c r="C11" s="2" t="s">
        <v>65</v>
      </c>
      <c r="D11" s="4">
        <v>13.906999588012695</v>
      </c>
      <c r="E11" s="4">
        <v>13.76099967956543</v>
      </c>
      <c r="F11" s="11"/>
      <c r="G11" s="4">
        <v>16.259</v>
      </c>
      <c r="H11" s="4">
        <v>16.527</v>
      </c>
      <c r="I11" s="11"/>
      <c r="J11" s="11"/>
      <c r="K11" s="11"/>
      <c r="L11" s="11"/>
    </row>
    <row r="12" spans="1:12" ht="12.75">
      <c r="A12" s="11"/>
      <c r="B12" s="2" t="s">
        <v>66</v>
      </c>
      <c r="C12" s="2" t="s">
        <v>67</v>
      </c>
      <c r="D12" s="4">
        <v>1.3250000476837158</v>
      </c>
      <c r="E12" s="4">
        <v>2.1410000324249268</v>
      </c>
      <c r="F12" s="11"/>
      <c r="G12" s="4">
        <v>0.984</v>
      </c>
      <c r="H12" s="4">
        <v>2.048</v>
      </c>
      <c r="I12" s="11"/>
      <c r="J12" s="11"/>
      <c r="K12" s="11"/>
      <c r="L12" s="11"/>
    </row>
    <row r="13" spans="1:12" ht="12.75">
      <c r="A13" s="11"/>
      <c r="B13" s="2" t="s">
        <v>68</v>
      </c>
      <c r="C13" s="2" t="s">
        <v>69</v>
      </c>
      <c r="D13" s="4">
        <v>1.3250000476837158</v>
      </c>
      <c r="E13" s="4">
        <v>1.8350000381469727</v>
      </c>
      <c r="F13" s="11"/>
      <c r="G13" s="4">
        <v>1.492</v>
      </c>
      <c r="H13" s="4">
        <v>2.216</v>
      </c>
      <c r="I13" s="11"/>
      <c r="J13" s="11"/>
      <c r="K13" s="11"/>
      <c r="L13" s="11"/>
    </row>
    <row r="14" spans="1:12" ht="12.75">
      <c r="A14" s="11"/>
      <c r="B14" s="2" t="s">
        <v>70</v>
      </c>
      <c r="C14" s="2" t="s">
        <v>71</v>
      </c>
      <c r="D14" s="4">
        <v>3.9739999771118164</v>
      </c>
      <c r="E14" s="4">
        <v>2.446000099182129</v>
      </c>
      <c r="F14" s="11"/>
      <c r="G14" s="4">
        <v>4.206</v>
      </c>
      <c r="H14" s="4">
        <v>2.885</v>
      </c>
      <c r="I14" s="11"/>
      <c r="J14" s="11"/>
      <c r="K14" s="11"/>
      <c r="L14" s="11"/>
    </row>
    <row r="15" spans="1:12" ht="12.75">
      <c r="A15" s="11"/>
      <c r="B15" s="2" t="s">
        <v>72</v>
      </c>
      <c r="C15" s="2" t="s">
        <v>73</v>
      </c>
      <c r="D15" s="4">
        <v>2.6489999294281006</v>
      </c>
      <c r="E15" s="4">
        <v>1.8350000381469727</v>
      </c>
      <c r="F15" s="11"/>
      <c r="G15" s="4">
        <v>2.774</v>
      </c>
      <c r="H15" s="4">
        <v>1.937</v>
      </c>
      <c r="I15" s="11"/>
      <c r="J15" s="11"/>
      <c r="K15" s="11"/>
      <c r="L15" s="11"/>
    </row>
    <row r="16" spans="1:12" ht="12.75">
      <c r="A16" s="11"/>
      <c r="B16" s="2" t="s">
        <v>74</v>
      </c>
      <c r="C16" s="2" t="s">
        <v>75</v>
      </c>
      <c r="D16" s="4">
        <v>27.815000534057617</v>
      </c>
      <c r="E16" s="4">
        <v>20.48900032043457</v>
      </c>
      <c r="F16" s="11"/>
      <c r="G16" s="4">
        <v>29.922</v>
      </c>
      <c r="H16" s="4">
        <v>21.558</v>
      </c>
      <c r="I16" s="11"/>
      <c r="J16" s="11"/>
      <c r="K16" s="11"/>
      <c r="L16" s="11"/>
    </row>
    <row r="17" spans="1:12" ht="12.75">
      <c r="A17" s="11"/>
      <c r="B17" s="2" t="s">
        <v>76</v>
      </c>
      <c r="C17" s="2" t="s">
        <v>77</v>
      </c>
      <c r="D17" s="4">
        <v>5.297999858856201</v>
      </c>
      <c r="E17" s="4">
        <v>6.116000175476074</v>
      </c>
      <c r="F17" s="11"/>
      <c r="G17" s="4">
        <v>5.042</v>
      </c>
      <c r="H17" s="4">
        <v>6.201</v>
      </c>
      <c r="I17" s="11"/>
      <c r="J17" s="11"/>
      <c r="K17" s="11"/>
      <c r="L17" s="11"/>
    </row>
    <row r="18" spans="1:12" ht="12.75">
      <c r="A18" s="11"/>
      <c r="B18" s="2" t="s">
        <v>78</v>
      </c>
      <c r="C18" s="2" t="s">
        <v>79</v>
      </c>
      <c r="D18" s="4">
        <v>0.6620000004768372</v>
      </c>
      <c r="E18" s="4">
        <v>2.1410000324249268</v>
      </c>
      <c r="F18" s="11"/>
      <c r="G18" s="4">
        <v>0.835</v>
      </c>
      <c r="H18" s="4">
        <v>2.313</v>
      </c>
      <c r="I18" s="11"/>
      <c r="J18" s="11"/>
      <c r="K18" s="11"/>
      <c r="L18" s="11"/>
    </row>
    <row r="19" spans="1:12" ht="12.75">
      <c r="A19" s="11"/>
      <c r="B19" s="2" t="s">
        <v>80</v>
      </c>
      <c r="C19" s="2" t="s">
        <v>81</v>
      </c>
      <c r="D19" s="4">
        <v>15.894000053405762</v>
      </c>
      <c r="E19" s="4">
        <v>24.770999908447266</v>
      </c>
      <c r="F19" s="11"/>
      <c r="G19" s="4">
        <v>19.272</v>
      </c>
      <c r="H19" s="4">
        <v>29.64</v>
      </c>
      <c r="I19" s="11"/>
      <c r="J19" s="11"/>
      <c r="K19" s="11"/>
      <c r="L19" s="11"/>
    </row>
    <row r="20" spans="1:12" ht="12.75">
      <c r="A20" s="11"/>
      <c r="B20" s="2" t="s">
        <v>82</v>
      </c>
      <c r="C20" s="2" t="s">
        <v>83</v>
      </c>
      <c r="D20" s="4">
        <v>11.920999526977539</v>
      </c>
      <c r="E20" s="4">
        <v>8.562999725341797</v>
      </c>
      <c r="F20" s="11"/>
      <c r="G20" s="4">
        <v>13.455</v>
      </c>
      <c r="H20" s="4">
        <v>9.727</v>
      </c>
      <c r="I20" s="11"/>
      <c r="J20" s="11"/>
      <c r="K20" s="11"/>
      <c r="L20" s="11"/>
    </row>
    <row r="21" spans="1:12" ht="12.75">
      <c r="A21" s="11"/>
      <c r="B21" s="2" t="s">
        <v>84</v>
      </c>
      <c r="C21" s="2" t="s">
        <v>85</v>
      </c>
      <c r="D21" s="4">
        <v>1.3250000476837158</v>
      </c>
      <c r="E21" s="4">
        <v>0.6119999885559082</v>
      </c>
      <c r="F21" s="11"/>
      <c r="G21" s="4">
        <v>1.462</v>
      </c>
      <c r="H21" s="4">
        <v>0.683</v>
      </c>
      <c r="I21" s="11"/>
      <c r="J21" s="11"/>
      <c r="K21" s="11"/>
      <c r="L21" s="11"/>
    </row>
    <row r="22" spans="1:12" ht="12.75">
      <c r="A22" s="11"/>
      <c r="B22" s="2" t="s">
        <v>86</v>
      </c>
      <c r="C22" s="2" t="s">
        <v>87</v>
      </c>
      <c r="D22" s="4">
        <v>0</v>
      </c>
      <c r="E22" s="4">
        <v>0</v>
      </c>
      <c r="F22" s="11"/>
      <c r="G22" s="4">
        <v>0</v>
      </c>
      <c r="H22" s="4">
        <v>0</v>
      </c>
      <c r="I22" s="11"/>
      <c r="J22" s="11"/>
      <c r="K22" s="11"/>
      <c r="L22" s="11"/>
    </row>
    <row r="23" spans="1:12" ht="12.75">
      <c r="A23" s="11"/>
      <c r="B23" s="11"/>
      <c r="C23" s="11"/>
      <c r="D23" s="6">
        <f>SUM(D6:D22)</f>
        <v>100.0029998421669</v>
      </c>
      <c r="E23" s="6">
        <f>SUM(E6:E22)</f>
        <v>100.00099968910217</v>
      </c>
      <c r="F23" s="11"/>
      <c r="G23" s="6">
        <f>SUM(G6:G22)</f>
        <v>99.999</v>
      </c>
      <c r="H23" s="6">
        <f>SUM(H6:H22)</f>
        <v>99.99900000000001</v>
      </c>
      <c r="I23" s="11"/>
      <c r="J23" s="11"/>
      <c r="K23" s="11"/>
      <c r="L23" s="11"/>
    </row>
    <row r="24" spans="1:12" ht="12.75">
      <c r="A24" s="11"/>
      <c r="B24" s="11"/>
      <c r="C24" s="11"/>
      <c r="D24" s="18"/>
      <c r="E24" s="18"/>
      <c r="F24" s="11"/>
      <c r="G24" s="18"/>
      <c r="H24" s="18"/>
      <c r="I24" s="11"/>
      <c r="J24" s="11"/>
      <c r="K24" s="11"/>
      <c r="L24" s="11"/>
    </row>
    <row r="25" spans="1:12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1"/>
      <c r="L26" s="11"/>
    </row>
    <row r="27" spans="1:12" ht="12.75">
      <c r="A27" s="12"/>
      <c r="B27" s="12"/>
      <c r="C27" s="12"/>
      <c r="D27" s="12"/>
      <c r="E27" s="13"/>
      <c r="F27" s="12"/>
      <c r="G27" s="12"/>
      <c r="H27" s="12"/>
      <c r="I27" s="12"/>
      <c r="J27" s="12"/>
      <c r="K27" s="11"/>
      <c r="L27" s="11"/>
    </row>
    <row r="28" spans="1:12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1"/>
      <c r="L28" s="11"/>
    </row>
    <row r="29" spans="1:12" ht="12.75">
      <c r="A29" s="12"/>
      <c r="B29" s="14"/>
      <c r="C29" s="14"/>
      <c r="D29" s="12"/>
      <c r="E29" s="15"/>
      <c r="F29" s="16"/>
      <c r="G29" s="12"/>
      <c r="H29" s="15"/>
      <c r="I29" s="16"/>
      <c r="J29" s="12"/>
      <c r="K29" s="11"/>
      <c r="L29" s="11"/>
    </row>
    <row r="30" spans="1:12" ht="12.75">
      <c r="A30" s="12"/>
      <c r="B30" s="14"/>
      <c r="C30" s="14"/>
      <c r="D30" s="12"/>
      <c r="E30" s="15"/>
      <c r="F30" s="16"/>
      <c r="G30" s="12"/>
      <c r="H30" s="15"/>
      <c r="I30" s="16"/>
      <c r="J30" s="12"/>
      <c r="K30" s="11"/>
      <c r="L30" s="11"/>
    </row>
    <row r="31" spans="1:12" ht="12.75">
      <c r="A31" s="12"/>
      <c r="B31" s="14"/>
      <c r="C31" s="14"/>
      <c r="D31" s="12"/>
      <c r="E31" s="15"/>
      <c r="F31" s="16"/>
      <c r="G31" s="12"/>
      <c r="H31" s="15"/>
      <c r="I31" s="16"/>
      <c r="J31" s="12"/>
      <c r="K31" s="11"/>
      <c r="L31" s="11"/>
    </row>
    <row r="32" spans="1:12" ht="12.75">
      <c r="A32" s="12"/>
      <c r="B32" s="14"/>
      <c r="C32" s="14"/>
      <c r="D32" s="12"/>
      <c r="E32" s="15"/>
      <c r="F32" s="16"/>
      <c r="G32" s="12"/>
      <c r="H32" s="15"/>
      <c r="I32" s="16"/>
      <c r="J32" s="12"/>
      <c r="K32" s="11"/>
      <c r="L32" s="11"/>
    </row>
    <row r="33" spans="1:12" ht="12.75">
      <c r="A33" s="12"/>
      <c r="B33" s="14"/>
      <c r="C33" s="14"/>
      <c r="D33" s="12"/>
      <c r="E33" s="15"/>
      <c r="F33" s="16"/>
      <c r="G33" s="12"/>
      <c r="H33" s="15"/>
      <c r="I33" s="16"/>
      <c r="J33" s="12"/>
      <c r="K33" s="11"/>
      <c r="L33" s="11"/>
    </row>
    <row r="34" spans="1:12" ht="12.75">
      <c r="A34" s="12"/>
      <c r="B34" s="14"/>
      <c r="C34" s="14"/>
      <c r="D34" s="12"/>
      <c r="E34" s="15"/>
      <c r="F34" s="16"/>
      <c r="G34" s="12"/>
      <c r="H34" s="15"/>
      <c r="I34" s="16"/>
      <c r="J34" s="12"/>
      <c r="K34" s="11"/>
      <c r="L34" s="11"/>
    </row>
    <row r="35" spans="1:12" ht="12.75">
      <c r="A35" s="12"/>
      <c r="B35" s="14"/>
      <c r="C35" s="14"/>
      <c r="D35" s="12"/>
      <c r="E35" s="15"/>
      <c r="F35" s="16"/>
      <c r="G35" s="12"/>
      <c r="H35" s="15"/>
      <c r="I35" s="16"/>
      <c r="J35" s="12"/>
      <c r="K35" s="11"/>
      <c r="L35" s="11"/>
    </row>
    <row r="36" spans="1:12" ht="12.75">
      <c r="A36" s="12"/>
      <c r="B36" s="14"/>
      <c r="C36" s="14"/>
      <c r="D36" s="12"/>
      <c r="E36" s="15"/>
      <c r="F36" s="16"/>
      <c r="G36" s="12"/>
      <c r="H36" s="15"/>
      <c r="I36" s="16"/>
      <c r="J36" s="12"/>
      <c r="K36" s="11"/>
      <c r="L36" s="11"/>
    </row>
    <row r="37" spans="1:12" ht="12.75">
      <c r="A37" s="12"/>
      <c r="B37" s="14"/>
      <c r="C37" s="14"/>
      <c r="D37" s="12"/>
      <c r="E37" s="15"/>
      <c r="F37" s="16"/>
      <c r="G37" s="12"/>
      <c r="H37" s="15"/>
      <c r="I37" s="16"/>
      <c r="J37" s="12"/>
      <c r="K37" s="11"/>
      <c r="L37" s="11"/>
    </row>
    <row r="38" spans="1:12" ht="12.75">
      <c r="A38" s="12"/>
      <c r="B38" s="14"/>
      <c r="C38" s="14"/>
      <c r="D38" s="12"/>
      <c r="E38" s="15"/>
      <c r="F38" s="16"/>
      <c r="G38" s="12"/>
      <c r="H38" s="15"/>
      <c r="I38" s="16"/>
      <c r="J38" s="12"/>
      <c r="K38" s="11"/>
      <c r="L38" s="11"/>
    </row>
    <row r="39" spans="1:12" ht="12.75">
      <c r="A39" s="12"/>
      <c r="B39" s="14"/>
      <c r="C39" s="14"/>
      <c r="D39" s="12"/>
      <c r="E39" s="15"/>
      <c r="F39" s="16"/>
      <c r="G39" s="12"/>
      <c r="H39" s="15"/>
      <c r="I39" s="16"/>
      <c r="J39" s="12"/>
      <c r="K39" s="11"/>
      <c r="L39" s="11"/>
    </row>
    <row r="40" spans="1:12" ht="12.75">
      <c r="A40" s="12"/>
      <c r="B40" s="14"/>
      <c r="C40" s="14"/>
      <c r="D40" s="12"/>
      <c r="E40" s="15"/>
      <c r="F40" s="16"/>
      <c r="G40" s="12"/>
      <c r="H40" s="15"/>
      <c r="I40" s="16"/>
      <c r="J40" s="12"/>
      <c r="K40" s="11"/>
      <c r="L40" s="11"/>
    </row>
    <row r="41" spans="1:12" ht="12.75">
      <c r="A41" s="12"/>
      <c r="B41" s="14"/>
      <c r="C41" s="14"/>
      <c r="D41" s="12"/>
      <c r="E41" s="15"/>
      <c r="F41" s="16"/>
      <c r="G41" s="12"/>
      <c r="H41" s="15"/>
      <c r="I41" s="16"/>
      <c r="J41" s="12"/>
      <c r="K41" s="11"/>
      <c r="L41" s="11"/>
    </row>
    <row r="42" spans="1:12" ht="12.75">
      <c r="A42" s="12"/>
      <c r="B42" s="14"/>
      <c r="C42" s="14"/>
      <c r="D42" s="12"/>
      <c r="E42" s="15"/>
      <c r="F42" s="16"/>
      <c r="G42" s="12"/>
      <c r="H42" s="15"/>
      <c r="I42" s="16"/>
      <c r="J42" s="12"/>
      <c r="K42" s="11"/>
      <c r="L42" s="11"/>
    </row>
    <row r="43" spans="1:12" ht="12.75">
      <c r="A43" s="12"/>
      <c r="B43" s="14"/>
      <c r="C43" s="14"/>
      <c r="D43" s="12"/>
      <c r="E43" s="15"/>
      <c r="F43" s="16"/>
      <c r="G43" s="12"/>
      <c r="H43" s="15"/>
      <c r="I43" s="16"/>
      <c r="J43" s="12"/>
      <c r="K43" s="11"/>
      <c r="L43" s="11"/>
    </row>
    <row r="44" spans="1:12" ht="12.75">
      <c r="A44" s="12"/>
      <c r="B44" s="14"/>
      <c r="C44" s="14"/>
      <c r="D44" s="12"/>
      <c r="E44" s="15"/>
      <c r="F44" s="16"/>
      <c r="G44" s="12"/>
      <c r="H44" s="15"/>
      <c r="I44" s="16"/>
      <c r="J44" s="12"/>
      <c r="K44" s="11"/>
      <c r="L44" s="11"/>
    </row>
    <row r="45" spans="1:12" ht="12.75">
      <c r="A45" s="12"/>
      <c r="B45" s="14"/>
      <c r="C45" s="14"/>
      <c r="D45" s="12"/>
      <c r="E45" s="15"/>
      <c r="F45" s="16"/>
      <c r="G45" s="12"/>
      <c r="H45" s="15"/>
      <c r="I45" s="16"/>
      <c r="J45" s="12"/>
      <c r="K45" s="11"/>
      <c r="L45" s="11"/>
    </row>
    <row r="46" spans="1:12" ht="12.75">
      <c r="A46" s="12"/>
      <c r="B46" s="14"/>
      <c r="C46" s="14"/>
      <c r="D46" s="12"/>
      <c r="E46" s="15"/>
      <c r="F46" s="16"/>
      <c r="G46" s="12"/>
      <c r="H46" s="15"/>
      <c r="I46" s="16"/>
      <c r="J46" s="12"/>
      <c r="K46" s="11"/>
      <c r="L46" s="11"/>
    </row>
    <row r="47" spans="1:12" ht="12.75">
      <c r="A47" s="12"/>
      <c r="B47" s="12"/>
      <c r="C47" s="12"/>
      <c r="D47" s="12"/>
      <c r="E47" s="17"/>
      <c r="F47" s="18"/>
      <c r="G47" s="12"/>
      <c r="H47" s="17"/>
      <c r="I47" s="18"/>
      <c r="J47" s="12"/>
      <c r="K47" s="11"/>
      <c r="L47" s="11"/>
    </row>
    <row r="48" spans="1:12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1"/>
      <c r="L48" s="11"/>
    </row>
    <row r="49" spans="1:12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1"/>
      <c r="L49" s="11"/>
    </row>
    <row r="50" spans="1:12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</row>
    <row r="51" spans="1:12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spans="1:12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  <row r="53" spans="1:12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</row>
    <row r="54" spans="1:12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1:12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</row>
    <row r="56" spans="1:12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spans="1:12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</row>
    <row r="58" spans="1:12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</row>
    <row r="59" spans="1:12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</row>
    <row r="60" spans="1:12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</row>
    <row r="61" spans="1:12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</row>
    <row r="62" spans="1:12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</row>
    <row r="63" spans="1:12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</row>
    <row r="64" spans="1:12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</row>
    <row r="65" spans="1:12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</row>
    <row r="66" spans="1:12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</row>
    <row r="67" spans="1:12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</row>
    <row r="68" spans="1:12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</row>
    <row r="69" spans="1:12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</row>
    <row r="70" spans="1:12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</row>
    <row r="71" spans="1:12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</row>
    <row r="72" spans="1:12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</row>
    <row r="73" spans="1:12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</row>
    <row r="74" spans="1:12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</row>
    <row r="75" spans="1:12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</row>
    <row r="76" spans="1:12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</row>
    <row r="77" spans="1:12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</row>
    <row r="78" spans="1:12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</row>
  </sheetData>
  <sheetProtection/>
  <printOptions/>
  <pageMargins left="0.75" right="0.75" top="1" bottom="1" header="0.5" footer="0.5"/>
  <pageSetup horizontalDpi="200" verticalDpi="2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0.85546875" style="0" customWidth="1"/>
    <col min="2" max="2" width="5.7109375" style="0" hidden="1" customWidth="1"/>
    <col min="3" max="3" width="21.140625" style="0" customWidth="1"/>
    <col min="19" max="19" width="9.421875" style="0" customWidth="1"/>
    <col min="20" max="20" width="9.28125" style="0" customWidth="1"/>
    <col min="22" max="22" width="21.421875" style="0" bestFit="1" customWidth="1"/>
  </cols>
  <sheetData>
    <row r="1" spans="1:23" ht="12.75">
      <c r="A1" s="11"/>
      <c r="B1" s="11"/>
      <c r="C1" s="19" t="s">
        <v>140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</row>
    <row r="2" spans="1:23" ht="15.75">
      <c r="A2" s="11"/>
      <c r="B2" s="11"/>
      <c r="C2" s="11"/>
      <c r="D2" s="33"/>
      <c r="E2" s="33"/>
      <c r="F2" s="33"/>
      <c r="G2" s="33"/>
      <c r="H2" s="33"/>
      <c r="I2" s="33"/>
      <c r="J2" s="33"/>
      <c r="K2" s="49" t="s">
        <v>48</v>
      </c>
      <c r="L2" s="33"/>
      <c r="M2" s="33"/>
      <c r="N2" s="33"/>
      <c r="O2" s="33"/>
      <c r="P2" s="33"/>
      <c r="Q2" s="33"/>
      <c r="R2" s="33"/>
      <c r="S2" s="11"/>
      <c r="T2" s="11"/>
      <c r="U2" s="11"/>
      <c r="V2" s="11"/>
      <c r="W2" s="11"/>
    </row>
    <row r="3" spans="1:23" ht="12.75">
      <c r="A3" s="11"/>
      <c r="B3" s="11"/>
      <c r="C3" s="11"/>
      <c r="D3" s="33"/>
      <c r="E3" s="36" t="s">
        <v>6</v>
      </c>
      <c r="F3" s="48"/>
      <c r="G3" s="33"/>
      <c r="H3" s="36" t="s">
        <v>8</v>
      </c>
      <c r="I3" s="33"/>
      <c r="J3" s="33"/>
      <c r="K3" s="36" t="s">
        <v>9</v>
      </c>
      <c r="L3" s="33"/>
      <c r="M3" s="33"/>
      <c r="N3" s="36" t="s">
        <v>10</v>
      </c>
      <c r="O3" s="33"/>
      <c r="P3" s="33"/>
      <c r="Q3" s="36" t="s">
        <v>11</v>
      </c>
      <c r="R3" s="33"/>
      <c r="S3" s="11"/>
      <c r="T3" s="11"/>
      <c r="U3" s="11"/>
      <c r="V3" s="11"/>
      <c r="W3" s="11"/>
    </row>
    <row r="4" spans="1:23" ht="12.75">
      <c r="A4" s="11"/>
      <c r="B4" s="11"/>
      <c r="C4" s="11"/>
      <c r="D4" s="35"/>
      <c r="E4" s="25" t="s">
        <v>7</v>
      </c>
      <c r="F4" s="26"/>
      <c r="G4" s="33"/>
      <c r="H4" s="27" t="s">
        <v>42</v>
      </c>
      <c r="I4" s="33"/>
      <c r="J4" s="11"/>
      <c r="K4" s="27" t="s">
        <v>43</v>
      </c>
      <c r="L4" s="33"/>
      <c r="M4" s="33"/>
      <c r="N4" s="27" t="s">
        <v>44</v>
      </c>
      <c r="O4" s="33"/>
      <c r="P4" s="11"/>
      <c r="Q4" s="28" t="s">
        <v>45</v>
      </c>
      <c r="R4" s="33"/>
      <c r="S4" s="11"/>
      <c r="T4" s="11"/>
      <c r="U4" s="11"/>
      <c r="V4" s="11"/>
      <c r="W4" s="11"/>
    </row>
    <row r="5" spans="1:23" ht="38.25">
      <c r="A5" s="11"/>
      <c r="B5" s="7" t="s">
        <v>0</v>
      </c>
      <c r="C5" s="7" t="s">
        <v>5</v>
      </c>
      <c r="D5" s="62" t="s">
        <v>138</v>
      </c>
      <c r="E5" s="62" t="s">
        <v>88</v>
      </c>
      <c r="F5" s="62" t="s">
        <v>4</v>
      </c>
      <c r="G5" s="62" t="s">
        <v>138</v>
      </c>
      <c r="H5" s="62" t="s">
        <v>88</v>
      </c>
      <c r="I5" s="62" t="s">
        <v>4</v>
      </c>
      <c r="J5" s="62" t="s">
        <v>138</v>
      </c>
      <c r="K5" s="62" t="s">
        <v>88</v>
      </c>
      <c r="L5" s="62" t="s">
        <v>4</v>
      </c>
      <c r="M5" s="62" t="s">
        <v>138</v>
      </c>
      <c r="N5" s="62" t="s">
        <v>88</v>
      </c>
      <c r="O5" s="62" t="s">
        <v>4</v>
      </c>
      <c r="P5" s="62" t="s">
        <v>138</v>
      </c>
      <c r="Q5" s="62" t="s">
        <v>88</v>
      </c>
      <c r="R5" s="62" t="s">
        <v>4</v>
      </c>
      <c r="S5" s="62" t="str">
        <f>P5&amp;" Total"</f>
        <v>EAST-BOUND Total</v>
      </c>
      <c r="T5" s="62" t="str">
        <f>Q5&amp;" Total"</f>
        <v>WEST Total</v>
      </c>
      <c r="U5" s="62" t="s">
        <v>4</v>
      </c>
      <c r="V5" s="7" t="s">
        <v>5</v>
      </c>
      <c r="W5" s="11"/>
    </row>
    <row r="6" spans="1:23" ht="12.75">
      <c r="A6" s="11"/>
      <c r="B6" s="3" t="s">
        <v>54</v>
      </c>
      <c r="C6" s="3" t="s">
        <v>55</v>
      </c>
      <c r="D6" s="3">
        <v>0</v>
      </c>
      <c r="E6" s="3">
        <v>0</v>
      </c>
      <c r="F6" s="3">
        <f>SUM(D6:E6)</f>
        <v>0</v>
      </c>
      <c r="G6" s="3">
        <v>0</v>
      </c>
      <c r="H6" s="3">
        <v>0</v>
      </c>
      <c r="I6" s="3">
        <f>SUM(G6:H6)</f>
        <v>0</v>
      </c>
      <c r="J6" s="3">
        <v>0</v>
      </c>
      <c r="K6" s="3">
        <v>0</v>
      </c>
      <c r="L6" s="3">
        <f>SUM(J6:K6)</f>
        <v>0</v>
      </c>
      <c r="M6" s="3">
        <v>0</v>
      </c>
      <c r="N6" s="3">
        <v>0</v>
      </c>
      <c r="O6" s="3">
        <f>SUM(M6:N6)</f>
        <v>0</v>
      </c>
      <c r="P6" s="3">
        <v>0</v>
      </c>
      <c r="Q6" s="3">
        <v>0</v>
      </c>
      <c r="R6" s="3">
        <f>SUM(P6:Q6)</f>
        <v>0</v>
      </c>
      <c r="S6" s="5">
        <f>D6+G6+J6+M6+P6</f>
        <v>0</v>
      </c>
      <c r="T6" s="5">
        <f>E6+H6+K6+N6+Q6</f>
        <v>0</v>
      </c>
      <c r="U6" s="5">
        <f>S6+T6</f>
        <v>0</v>
      </c>
      <c r="V6" s="3" t="s">
        <v>55</v>
      </c>
      <c r="W6" s="11"/>
    </row>
    <row r="7" spans="1:23" ht="12.75">
      <c r="A7" s="11"/>
      <c r="B7" s="3" t="s">
        <v>56</v>
      </c>
      <c r="C7" s="3" t="s">
        <v>57</v>
      </c>
      <c r="D7" s="3">
        <v>0</v>
      </c>
      <c r="E7" s="3">
        <v>0</v>
      </c>
      <c r="F7" s="3">
        <f aca="true" t="shared" si="0" ref="F7:F22">SUM(D7:E7)</f>
        <v>0</v>
      </c>
      <c r="G7" s="3">
        <v>0</v>
      </c>
      <c r="H7" s="3">
        <v>0</v>
      </c>
      <c r="I7" s="3">
        <f aca="true" t="shared" si="1" ref="I7:I22">SUM(G7:H7)</f>
        <v>0</v>
      </c>
      <c r="J7" s="3">
        <v>0</v>
      </c>
      <c r="K7" s="3">
        <v>0</v>
      </c>
      <c r="L7" s="3">
        <f aca="true" t="shared" si="2" ref="L7:L22">SUM(J7:K7)</f>
        <v>0</v>
      </c>
      <c r="M7" s="3">
        <v>0</v>
      </c>
      <c r="N7" s="3">
        <v>0</v>
      </c>
      <c r="O7" s="3">
        <f aca="true" t="shared" si="3" ref="O7:O22">SUM(M7:N7)</f>
        <v>0</v>
      </c>
      <c r="P7" s="3">
        <v>0</v>
      </c>
      <c r="Q7" s="3">
        <v>0</v>
      </c>
      <c r="R7" s="3">
        <f aca="true" t="shared" si="4" ref="R7:R22">SUM(P7:Q7)</f>
        <v>0</v>
      </c>
      <c r="S7" s="5">
        <f aca="true" t="shared" si="5" ref="S7:S23">D7+G7+J7+M7+P7</f>
        <v>0</v>
      </c>
      <c r="T7" s="5">
        <f aca="true" t="shared" si="6" ref="T7:T23">E7+H7+K7+N7+Q7</f>
        <v>0</v>
      </c>
      <c r="U7" s="5">
        <f aca="true" t="shared" si="7" ref="U7:U23">S7+T7</f>
        <v>0</v>
      </c>
      <c r="V7" s="3" t="s">
        <v>57</v>
      </c>
      <c r="W7" s="11"/>
    </row>
    <row r="8" spans="1:23" ht="12.75">
      <c r="A8" s="11"/>
      <c r="B8" s="3" t="s">
        <v>58</v>
      </c>
      <c r="C8" s="3" t="s">
        <v>59</v>
      </c>
      <c r="D8" s="3">
        <v>900</v>
      </c>
      <c r="E8" s="3">
        <v>3000</v>
      </c>
      <c r="F8" s="3">
        <f t="shared" si="0"/>
        <v>3900</v>
      </c>
      <c r="G8" s="3">
        <v>0</v>
      </c>
      <c r="H8" s="3">
        <v>0</v>
      </c>
      <c r="I8" s="3">
        <f t="shared" si="1"/>
        <v>0</v>
      </c>
      <c r="J8" s="3">
        <v>0</v>
      </c>
      <c r="K8" s="3">
        <v>0</v>
      </c>
      <c r="L8" s="3">
        <f t="shared" si="2"/>
        <v>0</v>
      </c>
      <c r="M8" s="3">
        <v>0</v>
      </c>
      <c r="N8" s="3">
        <v>600</v>
      </c>
      <c r="O8" s="3">
        <f t="shared" si="3"/>
        <v>600</v>
      </c>
      <c r="P8" s="3">
        <v>900</v>
      </c>
      <c r="Q8" s="3">
        <v>300</v>
      </c>
      <c r="R8" s="3">
        <f t="shared" si="4"/>
        <v>1200</v>
      </c>
      <c r="S8" s="5">
        <f t="shared" si="5"/>
        <v>1800</v>
      </c>
      <c r="T8" s="5">
        <f t="shared" si="6"/>
        <v>3900</v>
      </c>
      <c r="U8" s="5">
        <f t="shared" si="7"/>
        <v>5700</v>
      </c>
      <c r="V8" s="3" t="s">
        <v>59</v>
      </c>
      <c r="W8" s="11"/>
    </row>
    <row r="9" spans="1:23" ht="12.75">
      <c r="A9" s="11"/>
      <c r="B9" s="3" t="s">
        <v>60</v>
      </c>
      <c r="C9" s="3" t="s">
        <v>61</v>
      </c>
      <c r="D9" s="3">
        <v>0</v>
      </c>
      <c r="E9" s="3">
        <v>0</v>
      </c>
      <c r="F9" s="3">
        <f t="shared" si="0"/>
        <v>0</v>
      </c>
      <c r="G9" s="3">
        <v>600</v>
      </c>
      <c r="H9" s="3">
        <v>300</v>
      </c>
      <c r="I9" s="3">
        <f t="shared" si="1"/>
        <v>900</v>
      </c>
      <c r="J9" s="3">
        <v>0</v>
      </c>
      <c r="K9" s="3">
        <v>300</v>
      </c>
      <c r="L9" s="3">
        <f t="shared" si="2"/>
        <v>300</v>
      </c>
      <c r="M9" s="3">
        <v>0</v>
      </c>
      <c r="N9" s="3">
        <v>600</v>
      </c>
      <c r="O9" s="3">
        <f t="shared" si="3"/>
        <v>600</v>
      </c>
      <c r="P9" s="3">
        <v>0</v>
      </c>
      <c r="Q9" s="3">
        <v>600</v>
      </c>
      <c r="R9" s="3">
        <f t="shared" si="4"/>
        <v>600</v>
      </c>
      <c r="S9" s="5">
        <f t="shared" si="5"/>
        <v>600</v>
      </c>
      <c r="T9" s="5">
        <f t="shared" si="6"/>
        <v>1800</v>
      </c>
      <c r="U9" s="5">
        <f t="shared" si="7"/>
        <v>2400</v>
      </c>
      <c r="V9" s="3" t="s">
        <v>61</v>
      </c>
      <c r="W9" s="11"/>
    </row>
    <row r="10" spans="1:23" ht="12.75">
      <c r="A10" s="11"/>
      <c r="B10" s="3" t="s">
        <v>62</v>
      </c>
      <c r="C10" s="3" t="s">
        <v>63</v>
      </c>
      <c r="D10" s="3">
        <v>300</v>
      </c>
      <c r="E10" s="3">
        <v>0</v>
      </c>
      <c r="F10" s="3">
        <f t="shared" si="0"/>
        <v>300</v>
      </c>
      <c r="G10" s="3">
        <v>300</v>
      </c>
      <c r="H10" s="3">
        <v>600</v>
      </c>
      <c r="I10" s="3">
        <f t="shared" si="1"/>
        <v>900</v>
      </c>
      <c r="J10" s="3">
        <v>300</v>
      </c>
      <c r="K10" s="3">
        <v>1500</v>
      </c>
      <c r="L10" s="3">
        <f t="shared" si="2"/>
        <v>1800</v>
      </c>
      <c r="M10" s="3">
        <v>1200</v>
      </c>
      <c r="N10" s="3">
        <v>2700</v>
      </c>
      <c r="O10" s="3">
        <f t="shared" si="3"/>
        <v>3900</v>
      </c>
      <c r="P10" s="3">
        <v>1800</v>
      </c>
      <c r="Q10" s="3">
        <v>4500</v>
      </c>
      <c r="R10" s="3">
        <f t="shared" si="4"/>
        <v>6300</v>
      </c>
      <c r="S10" s="5">
        <f t="shared" si="5"/>
        <v>3900</v>
      </c>
      <c r="T10" s="5">
        <f t="shared" si="6"/>
        <v>9300</v>
      </c>
      <c r="U10" s="5">
        <f t="shared" si="7"/>
        <v>13200</v>
      </c>
      <c r="V10" s="3" t="s">
        <v>63</v>
      </c>
      <c r="W10" s="11"/>
    </row>
    <row r="11" spans="1:23" ht="12.75">
      <c r="A11" s="11"/>
      <c r="B11" s="3" t="s">
        <v>64</v>
      </c>
      <c r="C11" s="3" t="s">
        <v>65</v>
      </c>
      <c r="D11" s="3">
        <v>600</v>
      </c>
      <c r="E11" s="3">
        <v>300</v>
      </c>
      <c r="F11" s="3">
        <f t="shared" si="0"/>
        <v>900</v>
      </c>
      <c r="G11" s="3">
        <v>0</v>
      </c>
      <c r="H11" s="3">
        <v>0</v>
      </c>
      <c r="I11" s="3">
        <f t="shared" si="1"/>
        <v>0</v>
      </c>
      <c r="J11" s="3">
        <v>0</v>
      </c>
      <c r="K11" s="3">
        <v>0</v>
      </c>
      <c r="L11" s="3">
        <f t="shared" si="2"/>
        <v>0</v>
      </c>
      <c r="M11" s="3">
        <v>300</v>
      </c>
      <c r="N11" s="3">
        <v>5400</v>
      </c>
      <c r="O11" s="3">
        <f t="shared" si="3"/>
        <v>5700</v>
      </c>
      <c r="P11" s="3">
        <v>5400</v>
      </c>
      <c r="Q11" s="3">
        <v>7800</v>
      </c>
      <c r="R11" s="3">
        <f t="shared" si="4"/>
        <v>13200</v>
      </c>
      <c r="S11" s="5">
        <f t="shared" si="5"/>
        <v>6300</v>
      </c>
      <c r="T11" s="5">
        <f t="shared" si="6"/>
        <v>13500</v>
      </c>
      <c r="U11" s="5">
        <f t="shared" si="7"/>
        <v>19800</v>
      </c>
      <c r="V11" s="3" t="s">
        <v>65</v>
      </c>
      <c r="W11" s="11"/>
    </row>
    <row r="12" spans="1:23" ht="12.75">
      <c r="A12" s="11"/>
      <c r="B12" s="3" t="s">
        <v>66</v>
      </c>
      <c r="C12" s="3" t="s">
        <v>67</v>
      </c>
      <c r="D12" s="3">
        <v>300</v>
      </c>
      <c r="E12" s="3">
        <v>600</v>
      </c>
      <c r="F12" s="3">
        <f t="shared" si="0"/>
        <v>900</v>
      </c>
      <c r="G12" s="3">
        <v>0</v>
      </c>
      <c r="H12" s="3">
        <v>0</v>
      </c>
      <c r="I12" s="3">
        <f t="shared" si="1"/>
        <v>0</v>
      </c>
      <c r="J12" s="3">
        <v>0</v>
      </c>
      <c r="K12" s="3">
        <v>0</v>
      </c>
      <c r="L12" s="3">
        <f t="shared" si="2"/>
        <v>0</v>
      </c>
      <c r="M12" s="3">
        <v>300</v>
      </c>
      <c r="N12" s="3">
        <v>900</v>
      </c>
      <c r="O12" s="3">
        <f t="shared" si="3"/>
        <v>1200</v>
      </c>
      <c r="P12" s="3">
        <v>0</v>
      </c>
      <c r="Q12" s="3">
        <v>600</v>
      </c>
      <c r="R12" s="3">
        <f t="shared" si="4"/>
        <v>600</v>
      </c>
      <c r="S12" s="5">
        <f t="shared" si="5"/>
        <v>600</v>
      </c>
      <c r="T12" s="5">
        <f t="shared" si="6"/>
        <v>2100</v>
      </c>
      <c r="U12" s="5">
        <f t="shared" si="7"/>
        <v>2700</v>
      </c>
      <c r="V12" s="3" t="s">
        <v>67</v>
      </c>
      <c r="W12" s="11"/>
    </row>
    <row r="13" spans="1:23" ht="12.75">
      <c r="A13" s="11"/>
      <c r="B13" s="3" t="s">
        <v>68</v>
      </c>
      <c r="C13" s="3" t="s">
        <v>69</v>
      </c>
      <c r="D13" s="3">
        <v>0</v>
      </c>
      <c r="E13" s="3">
        <v>0</v>
      </c>
      <c r="F13" s="3">
        <f t="shared" si="0"/>
        <v>0</v>
      </c>
      <c r="G13" s="3">
        <v>0</v>
      </c>
      <c r="H13" s="3">
        <v>0</v>
      </c>
      <c r="I13" s="3">
        <f t="shared" si="1"/>
        <v>0</v>
      </c>
      <c r="J13" s="3">
        <v>0</v>
      </c>
      <c r="K13" s="3">
        <v>0</v>
      </c>
      <c r="L13" s="3">
        <f t="shared" si="2"/>
        <v>0</v>
      </c>
      <c r="M13" s="3">
        <v>600</v>
      </c>
      <c r="N13" s="3">
        <v>900</v>
      </c>
      <c r="O13" s="3">
        <f t="shared" si="3"/>
        <v>1500</v>
      </c>
      <c r="P13" s="3">
        <v>0</v>
      </c>
      <c r="Q13" s="3">
        <v>900</v>
      </c>
      <c r="R13" s="3">
        <f t="shared" si="4"/>
        <v>900</v>
      </c>
      <c r="S13" s="5">
        <f t="shared" si="5"/>
        <v>600</v>
      </c>
      <c r="T13" s="5">
        <f t="shared" si="6"/>
        <v>1800</v>
      </c>
      <c r="U13" s="5">
        <f t="shared" si="7"/>
        <v>2400</v>
      </c>
      <c r="V13" s="3" t="s">
        <v>69</v>
      </c>
      <c r="W13" s="11"/>
    </row>
    <row r="14" spans="1:23" ht="12.75">
      <c r="A14" s="11"/>
      <c r="B14" s="3" t="s">
        <v>70</v>
      </c>
      <c r="C14" s="3" t="s">
        <v>71</v>
      </c>
      <c r="D14" s="3">
        <v>300</v>
      </c>
      <c r="E14" s="3">
        <v>0</v>
      </c>
      <c r="F14" s="3">
        <f t="shared" si="0"/>
        <v>300</v>
      </c>
      <c r="G14" s="3">
        <v>0</v>
      </c>
      <c r="H14" s="3">
        <v>300</v>
      </c>
      <c r="I14" s="3">
        <f t="shared" si="1"/>
        <v>300</v>
      </c>
      <c r="J14" s="3">
        <v>300</v>
      </c>
      <c r="K14" s="3">
        <v>300</v>
      </c>
      <c r="L14" s="3">
        <f t="shared" si="2"/>
        <v>600</v>
      </c>
      <c r="M14" s="3">
        <v>300</v>
      </c>
      <c r="N14" s="3">
        <v>300</v>
      </c>
      <c r="O14" s="3">
        <f t="shared" si="3"/>
        <v>600</v>
      </c>
      <c r="P14" s="3">
        <v>900</v>
      </c>
      <c r="Q14" s="3">
        <v>1500</v>
      </c>
      <c r="R14" s="3">
        <f t="shared" si="4"/>
        <v>2400</v>
      </c>
      <c r="S14" s="5">
        <f t="shared" si="5"/>
        <v>1800</v>
      </c>
      <c r="T14" s="5">
        <f t="shared" si="6"/>
        <v>2400</v>
      </c>
      <c r="U14" s="5">
        <f t="shared" si="7"/>
        <v>4200</v>
      </c>
      <c r="V14" s="3" t="s">
        <v>71</v>
      </c>
      <c r="W14" s="11"/>
    </row>
    <row r="15" spans="1:23" ht="12.75">
      <c r="A15" s="11"/>
      <c r="B15" s="3" t="s">
        <v>72</v>
      </c>
      <c r="C15" s="3" t="s">
        <v>73</v>
      </c>
      <c r="D15" s="3">
        <v>0</v>
      </c>
      <c r="E15" s="3">
        <v>0</v>
      </c>
      <c r="F15" s="3">
        <f t="shared" si="0"/>
        <v>0</v>
      </c>
      <c r="G15" s="3">
        <v>300</v>
      </c>
      <c r="H15" s="3">
        <v>300</v>
      </c>
      <c r="I15" s="3">
        <f t="shared" si="1"/>
        <v>600</v>
      </c>
      <c r="J15" s="3">
        <v>0</v>
      </c>
      <c r="K15" s="3">
        <v>1200</v>
      </c>
      <c r="L15" s="3">
        <f t="shared" si="2"/>
        <v>1200</v>
      </c>
      <c r="M15" s="3">
        <v>900</v>
      </c>
      <c r="N15" s="3">
        <v>300</v>
      </c>
      <c r="O15" s="3">
        <f t="shared" si="3"/>
        <v>1200</v>
      </c>
      <c r="P15" s="3">
        <v>0</v>
      </c>
      <c r="Q15" s="3">
        <v>0</v>
      </c>
      <c r="R15" s="3">
        <f t="shared" si="4"/>
        <v>0</v>
      </c>
      <c r="S15" s="5">
        <f t="shared" si="5"/>
        <v>1200</v>
      </c>
      <c r="T15" s="5">
        <f t="shared" si="6"/>
        <v>1800</v>
      </c>
      <c r="U15" s="5">
        <f t="shared" si="7"/>
        <v>3000</v>
      </c>
      <c r="V15" s="3" t="s">
        <v>73</v>
      </c>
      <c r="W15" s="11"/>
    </row>
    <row r="16" spans="1:23" ht="12.75">
      <c r="A16" s="11"/>
      <c r="B16" s="3" t="s">
        <v>74</v>
      </c>
      <c r="C16" s="3" t="s">
        <v>75</v>
      </c>
      <c r="D16" s="3">
        <v>1500</v>
      </c>
      <c r="E16" s="3">
        <v>3000</v>
      </c>
      <c r="F16" s="3">
        <f t="shared" si="0"/>
        <v>4500</v>
      </c>
      <c r="G16" s="3">
        <v>1200</v>
      </c>
      <c r="H16" s="3">
        <v>2700</v>
      </c>
      <c r="I16" s="3">
        <f t="shared" si="1"/>
        <v>3900</v>
      </c>
      <c r="J16" s="3">
        <v>1800</v>
      </c>
      <c r="K16" s="3">
        <v>900</v>
      </c>
      <c r="L16" s="3">
        <f t="shared" si="2"/>
        <v>2700</v>
      </c>
      <c r="M16" s="3">
        <v>900</v>
      </c>
      <c r="N16" s="3">
        <v>2700</v>
      </c>
      <c r="O16" s="3">
        <f t="shared" si="3"/>
        <v>3600</v>
      </c>
      <c r="P16" s="3">
        <v>7200</v>
      </c>
      <c r="Q16" s="3">
        <v>10800</v>
      </c>
      <c r="R16" s="3">
        <f t="shared" si="4"/>
        <v>18000</v>
      </c>
      <c r="S16" s="5">
        <f t="shared" si="5"/>
        <v>12600</v>
      </c>
      <c r="T16" s="5">
        <f t="shared" si="6"/>
        <v>20100</v>
      </c>
      <c r="U16" s="5">
        <f t="shared" si="7"/>
        <v>32700</v>
      </c>
      <c r="V16" s="3" t="s">
        <v>75</v>
      </c>
      <c r="W16" s="11"/>
    </row>
    <row r="17" spans="1:23" ht="12.75">
      <c r="A17" s="11"/>
      <c r="B17" s="3" t="s">
        <v>76</v>
      </c>
      <c r="C17" s="3" t="s">
        <v>77</v>
      </c>
      <c r="D17" s="3">
        <v>300</v>
      </c>
      <c r="E17" s="3">
        <v>900</v>
      </c>
      <c r="F17" s="3">
        <f t="shared" si="0"/>
        <v>1200</v>
      </c>
      <c r="G17" s="3">
        <v>600</v>
      </c>
      <c r="H17" s="3">
        <v>0</v>
      </c>
      <c r="I17" s="3">
        <f t="shared" si="1"/>
        <v>600</v>
      </c>
      <c r="J17" s="3">
        <v>0</v>
      </c>
      <c r="K17" s="3">
        <v>1200</v>
      </c>
      <c r="L17" s="3">
        <f t="shared" si="2"/>
        <v>1200</v>
      </c>
      <c r="M17" s="3">
        <v>1500</v>
      </c>
      <c r="N17" s="3">
        <v>3900</v>
      </c>
      <c r="O17" s="3">
        <f t="shared" si="3"/>
        <v>5400</v>
      </c>
      <c r="P17" s="3">
        <v>0</v>
      </c>
      <c r="Q17" s="3">
        <v>0</v>
      </c>
      <c r="R17" s="3">
        <f t="shared" si="4"/>
        <v>0</v>
      </c>
      <c r="S17" s="5">
        <f t="shared" si="5"/>
        <v>2400</v>
      </c>
      <c r="T17" s="5">
        <f t="shared" si="6"/>
        <v>6000</v>
      </c>
      <c r="U17" s="5">
        <f t="shared" si="7"/>
        <v>8400</v>
      </c>
      <c r="V17" s="3" t="s">
        <v>77</v>
      </c>
      <c r="W17" s="11"/>
    </row>
    <row r="18" spans="1:23" ht="12.75">
      <c r="A18" s="11"/>
      <c r="B18" s="3" t="s">
        <v>78</v>
      </c>
      <c r="C18" s="3" t="s">
        <v>79</v>
      </c>
      <c r="D18" s="3">
        <v>0</v>
      </c>
      <c r="E18" s="3">
        <v>300</v>
      </c>
      <c r="F18" s="3">
        <f t="shared" si="0"/>
        <v>300</v>
      </c>
      <c r="G18" s="3">
        <v>0</v>
      </c>
      <c r="H18" s="3">
        <v>0</v>
      </c>
      <c r="I18" s="3">
        <f t="shared" si="1"/>
        <v>0</v>
      </c>
      <c r="J18" s="3">
        <v>0</v>
      </c>
      <c r="K18" s="3">
        <v>300</v>
      </c>
      <c r="L18" s="3">
        <f t="shared" si="2"/>
        <v>300</v>
      </c>
      <c r="M18" s="3">
        <v>0</v>
      </c>
      <c r="N18" s="3">
        <v>600</v>
      </c>
      <c r="O18" s="3">
        <f t="shared" si="3"/>
        <v>600</v>
      </c>
      <c r="P18" s="3">
        <v>300</v>
      </c>
      <c r="Q18" s="3">
        <v>900</v>
      </c>
      <c r="R18" s="3">
        <f t="shared" si="4"/>
        <v>1200</v>
      </c>
      <c r="S18" s="5">
        <f t="shared" si="5"/>
        <v>300</v>
      </c>
      <c r="T18" s="5">
        <f t="shared" si="6"/>
        <v>2100</v>
      </c>
      <c r="U18" s="5">
        <f t="shared" si="7"/>
        <v>2400</v>
      </c>
      <c r="V18" s="3" t="s">
        <v>79</v>
      </c>
      <c r="W18" s="11"/>
    </row>
    <row r="19" spans="1:23" ht="12.75">
      <c r="A19" s="11"/>
      <c r="B19" s="3" t="s">
        <v>80</v>
      </c>
      <c r="C19" s="3" t="s">
        <v>81</v>
      </c>
      <c r="D19" s="3">
        <v>0</v>
      </c>
      <c r="E19" s="3">
        <v>600</v>
      </c>
      <c r="F19" s="3">
        <f t="shared" si="0"/>
        <v>600</v>
      </c>
      <c r="G19" s="3">
        <v>0</v>
      </c>
      <c r="H19" s="3">
        <v>300</v>
      </c>
      <c r="I19" s="3">
        <f t="shared" si="1"/>
        <v>300</v>
      </c>
      <c r="J19" s="3">
        <v>1500</v>
      </c>
      <c r="K19" s="3">
        <v>3900</v>
      </c>
      <c r="L19" s="3">
        <f t="shared" si="2"/>
        <v>5400</v>
      </c>
      <c r="M19" s="3">
        <v>600</v>
      </c>
      <c r="N19" s="3">
        <v>3900</v>
      </c>
      <c r="O19" s="3">
        <f t="shared" si="3"/>
        <v>4500</v>
      </c>
      <c r="P19" s="3">
        <v>5100</v>
      </c>
      <c r="Q19" s="3">
        <v>15600</v>
      </c>
      <c r="R19" s="3">
        <f t="shared" si="4"/>
        <v>20700</v>
      </c>
      <c r="S19" s="5">
        <f t="shared" si="5"/>
        <v>7200</v>
      </c>
      <c r="T19" s="5">
        <f t="shared" si="6"/>
        <v>24300</v>
      </c>
      <c r="U19" s="5">
        <f t="shared" si="7"/>
        <v>31500</v>
      </c>
      <c r="V19" s="3" t="s">
        <v>81</v>
      </c>
      <c r="W19" s="11"/>
    </row>
    <row r="20" spans="1:23" ht="12.75">
      <c r="A20" s="11"/>
      <c r="B20" s="3" t="s">
        <v>82</v>
      </c>
      <c r="C20" s="3" t="s">
        <v>83</v>
      </c>
      <c r="D20" s="3">
        <v>0</v>
      </c>
      <c r="E20" s="3">
        <v>300</v>
      </c>
      <c r="F20" s="3">
        <f t="shared" si="0"/>
        <v>300</v>
      </c>
      <c r="G20" s="3">
        <v>300</v>
      </c>
      <c r="H20" s="3">
        <v>0</v>
      </c>
      <c r="I20" s="3">
        <f t="shared" si="1"/>
        <v>300</v>
      </c>
      <c r="J20" s="3">
        <v>2100</v>
      </c>
      <c r="K20" s="3">
        <v>1800</v>
      </c>
      <c r="L20" s="3">
        <f t="shared" si="2"/>
        <v>3900</v>
      </c>
      <c r="M20" s="3">
        <v>1500</v>
      </c>
      <c r="N20" s="3">
        <v>4200</v>
      </c>
      <c r="O20" s="3">
        <f t="shared" si="3"/>
        <v>5700</v>
      </c>
      <c r="P20" s="3">
        <v>1500</v>
      </c>
      <c r="Q20" s="3">
        <v>2100</v>
      </c>
      <c r="R20" s="3">
        <f t="shared" si="4"/>
        <v>3600</v>
      </c>
      <c r="S20" s="5">
        <f t="shared" si="5"/>
        <v>5400</v>
      </c>
      <c r="T20" s="5">
        <f t="shared" si="6"/>
        <v>8400</v>
      </c>
      <c r="U20" s="5">
        <f t="shared" si="7"/>
        <v>13800</v>
      </c>
      <c r="V20" s="3" t="s">
        <v>83</v>
      </c>
      <c r="W20" s="11"/>
    </row>
    <row r="21" spans="1:23" ht="12.75">
      <c r="A21" s="11"/>
      <c r="B21" s="3" t="s">
        <v>84</v>
      </c>
      <c r="C21" s="3" t="s">
        <v>85</v>
      </c>
      <c r="D21" s="3">
        <v>0</v>
      </c>
      <c r="E21" s="3">
        <v>0</v>
      </c>
      <c r="F21" s="3">
        <f t="shared" si="0"/>
        <v>0</v>
      </c>
      <c r="G21" s="3">
        <v>0</v>
      </c>
      <c r="H21" s="3">
        <v>0</v>
      </c>
      <c r="I21" s="3">
        <f t="shared" si="1"/>
        <v>0</v>
      </c>
      <c r="J21" s="3">
        <v>300</v>
      </c>
      <c r="K21" s="3">
        <v>300</v>
      </c>
      <c r="L21" s="3">
        <f t="shared" si="2"/>
        <v>600</v>
      </c>
      <c r="M21" s="3">
        <v>300</v>
      </c>
      <c r="N21" s="3">
        <v>300</v>
      </c>
      <c r="O21" s="3">
        <f t="shared" si="3"/>
        <v>600</v>
      </c>
      <c r="P21" s="3">
        <v>0</v>
      </c>
      <c r="Q21" s="3">
        <v>0</v>
      </c>
      <c r="R21" s="3">
        <f t="shared" si="4"/>
        <v>0</v>
      </c>
      <c r="S21" s="5">
        <f t="shared" si="5"/>
        <v>600</v>
      </c>
      <c r="T21" s="5">
        <f t="shared" si="6"/>
        <v>600</v>
      </c>
      <c r="U21" s="5">
        <f t="shared" si="7"/>
        <v>1200</v>
      </c>
      <c r="V21" s="3" t="s">
        <v>85</v>
      </c>
      <c r="W21" s="11"/>
    </row>
    <row r="22" spans="1:23" ht="12.75">
      <c r="A22" s="11"/>
      <c r="B22" s="3" t="s">
        <v>86</v>
      </c>
      <c r="C22" s="3" t="s">
        <v>87</v>
      </c>
      <c r="D22" s="3">
        <v>0</v>
      </c>
      <c r="E22" s="3">
        <v>0</v>
      </c>
      <c r="F22" s="3">
        <f t="shared" si="0"/>
        <v>0</v>
      </c>
      <c r="G22" s="3">
        <v>0</v>
      </c>
      <c r="H22" s="3">
        <v>0</v>
      </c>
      <c r="I22" s="3">
        <f t="shared" si="1"/>
        <v>0</v>
      </c>
      <c r="J22" s="3">
        <v>0</v>
      </c>
      <c r="K22" s="3">
        <v>0</v>
      </c>
      <c r="L22" s="3">
        <f t="shared" si="2"/>
        <v>0</v>
      </c>
      <c r="M22" s="3">
        <v>0</v>
      </c>
      <c r="N22" s="3">
        <v>0</v>
      </c>
      <c r="O22" s="3">
        <f t="shared" si="3"/>
        <v>0</v>
      </c>
      <c r="P22" s="3">
        <v>0</v>
      </c>
      <c r="Q22" s="3">
        <v>0</v>
      </c>
      <c r="R22" s="3">
        <f t="shared" si="4"/>
        <v>0</v>
      </c>
      <c r="S22" s="5">
        <f t="shared" si="5"/>
        <v>0</v>
      </c>
      <c r="T22" s="5">
        <f t="shared" si="6"/>
        <v>0</v>
      </c>
      <c r="U22" s="5">
        <f t="shared" si="7"/>
        <v>0</v>
      </c>
      <c r="V22" s="3" t="s">
        <v>87</v>
      </c>
      <c r="W22" s="11"/>
    </row>
    <row r="23" spans="1:23" ht="12.75">
      <c r="A23" s="11"/>
      <c r="B23" s="3"/>
      <c r="C23" s="5" t="s">
        <v>12</v>
      </c>
      <c r="D23" s="5">
        <f aca="true" t="shared" si="8" ref="D23:R23">SUM(D6:D22)</f>
        <v>4200</v>
      </c>
      <c r="E23" s="5">
        <f t="shared" si="8"/>
        <v>9000</v>
      </c>
      <c r="F23" s="5">
        <f t="shared" si="8"/>
        <v>13200</v>
      </c>
      <c r="G23" s="5">
        <f t="shared" si="8"/>
        <v>3300</v>
      </c>
      <c r="H23" s="5">
        <f t="shared" si="8"/>
        <v>4500</v>
      </c>
      <c r="I23" s="5">
        <f t="shared" si="8"/>
        <v>7800</v>
      </c>
      <c r="J23" s="5">
        <f t="shared" si="8"/>
        <v>6300</v>
      </c>
      <c r="K23" s="5">
        <f t="shared" si="8"/>
        <v>11700</v>
      </c>
      <c r="L23" s="5">
        <f t="shared" si="8"/>
        <v>18000</v>
      </c>
      <c r="M23" s="5">
        <f t="shared" si="8"/>
        <v>8400</v>
      </c>
      <c r="N23" s="5">
        <f t="shared" si="8"/>
        <v>27300</v>
      </c>
      <c r="O23" s="5">
        <f t="shared" si="8"/>
        <v>35700</v>
      </c>
      <c r="P23" s="5">
        <f t="shared" si="8"/>
        <v>23100</v>
      </c>
      <c r="Q23" s="5">
        <f t="shared" si="8"/>
        <v>45600</v>
      </c>
      <c r="R23" s="5">
        <f t="shared" si="8"/>
        <v>68700</v>
      </c>
      <c r="S23" s="5">
        <f t="shared" si="5"/>
        <v>45300</v>
      </c>
      <c r="T23" s="5">
        <f t="shared" si="6"/>
        <v>98100</v>
      </c>
      <c r="U23" s="5">
        <f t="shared" si="7"/>
        <v>143400</v>
      </c>
      <c r="V23" s="5" t="s">
        <v>12</v>
      </c>
      <c r="W23" s="11"/>
    </row>
    <row r="24" spans="1:23" ht="12.7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</row>
    <row r="25" spans="1:23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</row>
    <row r="26" spans="1:23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</row>
    <row r="27" spans="1:23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</row>
    <row r="28" spans="1:23" ht="12.75">
      <c r="A28" s="11"/>
      <c r="B28" s="11"/>
      <c r="C28" s="11"/>
      <c r="D28" s="11"/>
      <c r="E28" s="11"/>
      <c r="F28" s="11"/>
      <c r="G28" s="11"/>
      <c r="H28" s="11"/>
      <c r="I28" s="11"/>
      <c r="J28" s="29"/>
      <c r="K28" s="29"/>
      <c r="L28" s="29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</row>
    <row r="29" spans="2:23" ht="12.75"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</row>
  </sheetData>
  <sheetProtection/>
  <printOptions/>
  <pageMargins left="0.75" right="0.75" top="1" bottom="1" header="0.5" footer="0.5"/>
  <pageSetup horizontalDpi="200" verticalDpi="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2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57421875" style="0" customWidth="1"/>
    <col min="2" max="2" width="5.7109375" style="0" hidden="1" customWidth="1"/>
    <col min="3" max="3" width="22.7109375" style="0" customWidth="1"/>
    <col min="19" max="20" width="8.57421875" style="0" customWidth="1"/>
    <col min="21" max="21" width="8.421875" style="0" customWidth="1"/>
    <col min="22" max="22" width="21.421875" style="0" bestFit="1" customWidth="1"/>
  </cols>
  <sheetData>
    <row r="1" spans="1:23" ht="12.75">
      <c r="A1" s="11"/>
      <c r="B1" s="11"/>
      <c r="C1" s="19" t="s">
        <v>140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</row>
    <row r="2" spans="1:23" ht="15.75">
      <c r="A2" s="11"/>
      <c r="B2" s="11"/>
      <c r="C2" s="11"/>
      <c r="D2" s="33"/>
      <c r="E2" s="33"/>
      <c r="F2" s="33"/>
      <c r="G2" s="33"/>
      <c r="H2" s="33"/>
      <c r="I2" s="33"/>
      <c r="J2" s="33"/>
      <c r="K2" s="49" t="s">
        <v>49</v>
      </c>
      <c r="L2" s="33"/>
      <c r="M2" s="33"/>
      <c r="N2" s="33"/>
      <c r="O2" s="33"/>
      <c r="P2" s="33"/>
      <c r="Q2" s="33"/>
      <c r="R2" s="33"/>
      <c r="S2" s="11"/>
      <c r="T2" s="11"/>
      <c r="U2" s="11"/>
      <c r="V2" s="11"/>
      <c r="W2" s="11"/>
    </row>
    <row r="3" spans="1:23" ht="12.75">
      <c r="A3" s="11"/>
      <c r="B3" s="11"/>
      <c r="C3" s="11"/>
      <c r="D3" s="33"/>
      <c r="E3" s="36" t="s">
        <v>6</v>
      </c>
      <c r="F3" s="37"/>
      <c r="G3" s="34"/>
      <c r="H3" s="44" t="s">
        <v>8</v>
      </c>
      <c r="I3" s="45"/>
      <c r="J3" s="40"/>
      <c r="K3" s="36" t="s">
        <v>9</v>
      </c>
      <c r="L3" s="40"/>
      <c r="M3" s="34"/>
      <c r="N3" s="44" t="s">
        <v>10</v>
      </c>
      <c r="O3" s="45"/>
      <c r="P3" s="38"/>
      <c r="Q3" s="39" t="s">
        <v>11</v>
      </c>
      <c r="R3" s="41"/>
      <c r="S3" s="11"/>
      <c r="T3" s="11"/>
      <c r="U3" s="11"/>
      <c r="V3" s="11"/>
      <c r="W3" s="11"/>
    </row>
    <row r="4" spans="1:23" ht="12.75">
      <c r="A4" s="11"/>
      <c r="B4" s="11"/>
      <c r="C4" s="11"/>
      <c r="D4" s="35"/>
      <c r="E4" s="25" t="s">
        <v>7</v>
      </c>
      <c r="F4" s="43"/>
      <c r="G4" s="42"/>
      <c r="H4" s="25" t="s">
        <v>42</v>
      </c>
      <c r="I4" s="33"/>
      <c r="J4" s="33"/>
      <c r="K4" s="25" t="s">
        <v>43</v>
      </c>
      <c r="L4" s="33"/>
      <c r="M4" s="34"/>
      <c r="N4" s="46" t="s">
        <v>44</v>
      </c>
      <c r="O4" s="45"/>
      <c r="P4" s="33"/>
      <c r="Q4" s="47" t="s">
        <v>45</v>
      </c>
      <c r="R4" s="33"/>
      <c r="S4" s="11"/>
      <c r="T4" s="11"/>
      <c r="U4" s="11"/>
      <c r="V4" s="11"/>
      <c r="W4" s="11"/>
    </row>
    <row r="5" spans="1:27" ht="38.25">
      <c r="A5" s="11"/>
      <c r="B5" s="7" t="s">
        <v>0</v>
      </c>
      <c r="C5" s="7" t="s">
        <v>5</v>
      </c>
      <c r="D5" s="61" t="s">
        <v>138</v>
      </c>
      <c r="E5" s="61" t="s">
        <v>139</v>
      </c>
      <c r="F5" s="61" t="s">
        <v>4</v>
      </c>
      <c r="G5" s="61" t="s">
        <v>138</v>
      </c>
      <c r="H5" s="61" t="s">
        <v>139</v>
      </c>
      <c r="I5" s="61" t="s">
        <v>4</v>
      </c>
      <c r="J5" s="61" t="s">
        <v>138</v>
      </c>
      <c r="K5" s="61" t="s">
        <v>139</v>
      </c>
      <c r="L5" s="61" t="s">
        <v>4</v>
      </c>
      <c r="M5" s="61" t="s">
        <v>138</v>
      </c>
      <c r="N5" s="61" t="s">
        <v>139</v>
      </c>
      <c r="O5" s="61" t="s">
        <v>4</v>
      </c>
      <c r="P5" s="61" t="s">
        <v>138</v>
      </c>
      <c r="Q5" s="61" t="s">
        <v>139</v>
      </c>
      <c r="R5" s="61" t="s">
        <v>4</v>
      </c>
      <c r="S5" s="61" t="str">
        <f>P5&amp;" Total"</f>
        <v>EAST-BOUND Total</v>
      </c>
      <c r="T5" s="61" t="str">
        <f>Q5&amp;" Total"</f>
        <v>WEST-BOUND Total</v>
      </c>
      <c r="U5" s="61" t="s">
        <v>4</v>
      </c>
      <c r="V5" s="7" t="s">
        <v>5</v>
      </c>
      <c r="W5" s="11"/>
      <c r="X5" s="30"/>
      <c r="Y5" s="30"/>
      <c r="Z5" s="30"/>
      <c r="AA5" s="30"/>
    </row>
    <row r="6" spans="1:27" ht="12.75">
      <c r="A6" s="11"/>
      <c r="B6" s="3" t="s">
        <v>54</v>
      </c>
      <c r="C6" s="3" t="s">
        <v>55</v>
      </c>
      <c r="D6" s="3">
        <v>0</v>
      </c>
      <c r="E6" s="3">
        <v>0</v>
      </c>
      <c r="F6" s="3">
        <f>SUM(D6:E6)</f>
        <v>0</v>
      </c>
      <c r="G6" s="3">
        <v>0</v>
      </c>
      <c r="H6" s="3">
        <v>0</v>
      </c>
      <c r="I6" s="3">
        <f>SUM(G6:H6)</f>
        <v>0</v>
      </c>
      <c r="J6" s="3">
        <v>0</v>
      </c>
      <c r="K6" s="3">
        <v>0</v>
      </c>
      <c r="L6" s="3">
        <f>SUM(J6:K6)</f>
        <v>0</v>
      </c>
      <c r="M6" s="3">
        <v>0</v>
      </c>
      <c r="N6" s="3">
        <v>0</v>
      </c>
      <c r="O6" s="3">
        <f>SUM(M6:N6)</f>
        <v>0</v>
      </c>
      <c r="P6" s="3">
        <v>0</v>
      </c>
      <c r="Q6" s="3">
        <v>0</v>
      </c>
      <c r="R6" s="3">
        <f>SUM(P6:Q6)</f>
        <v>0</v>
      </c>
      <c r="S6" s="5">
        <f>D6+G6+J6+M6+P6</f>
        <v>0</v>
      </c>
      <c r="T6" s="5">
        <f>E6+H6+K6+N6+Q6</f>
        <v>0</v>
      </c>
      <c r="U6" s="5">
        <f>S6+T6</f>
        <v>0</v>
      </c>
      <c r="V6" s="3" t="s">
        <v>55</v>
      </c>
      <c r="W6" s="11"/>
      <c r="X6" s="31"/>
      <c r="Y6" s="30"/>
      <c r="Z6" s="30"/>
      <c r="AA6" s="30"/>
    </row>
    <row r="7" spans="1:27" ht="12.75">
      <c r="A7" s="11"/>
      <c r="B7" s="3" t="s">
        <v>56</v>
      </c>
      <c r="C7" s="3" t="s">
        <v>57</v>
      </c>
      <c r="D7" s="3">
        <v>0</v>
      </c>
      <c r="E7" s="3">
        <v>0</v>
      </c>
      <c r="F7" s="3">
        <f aca="true" t="shared" si="0" ref="F7:F22">SUM(D7:E7)</f>
        <v>0</v>
      </c>
      <c r="G7" s="3">
        <v>0</v>
      </c>
      <c r="H7" s="3">
        <v>0</v>
      </c>
      <c r="I7" s="3">
        <f aca="true" t="shared" si="1" ref="I7:I19">SUM(G7:H7)</f>
        <v>0</v>
      </c>
      <c r="J7" s="3">
        <v>0</v>
      </c>
      <c r="K7" s="3">
        <v>0</v>
      </c>
      <c r="L7" s="3">
        <f>SUM(J7:K7)</f>
        <v>0</v>
      </c>
      <c r="M7" s="3">
        <v>0</v>
      </c>
      <c r="N7" s="3">
        <v>0</v>
      </c>
      <c r="O7" s="3">
        <f aca="true" t="shared" si="2" ref="O7:O22">SUM(M7:N7)</f>
        <v>0</v>
      </c>
      <c r="P7" s="3">
        <v>0</v>
      </c>
      <c r="Q7" s="3">
        <v>0</v>
      </c>
      <c r="R7" s="3">
        <f aca="true" t="shared" si="3" ref="R7:R22">SUM(P7:Q7)</f>
        <v>0</v>
      </c>
      <c r="S7" s="5">
        <f aca="true" t="shared" si="4" ref="S7:T23">D7+G7+J7+M7+P7</f>
        <v>0</v>
      </c>
      <c r="T7" s="5">
        <f t="shared" si="4"/>
        <v>0</v>
      </c>
      <c r="U7" s="5">
        <f aca="true" t="shared" si="5" ref="U7:U23">S7+T7</f>
        <v>0</v>
      </c>
      <c r="V7" s="3" t="s">
        <v>57</v>
      </c>
      <c r="W7" s="11"/>
      <c r="X7" s="31"/>
      <c r="Y7" s="30"/>
      <c r="Z7" s="30"/>
      <c r="AA7" s="30"/>
    </row>
    <row r="8" spans="1:27" ht="12.75">
      <c r="A8" s="11"/>
      <c r="B8" s="3" t="s">
        <v>58</v>
      </c>
      <c r="C8" s="3" t="s">
        <v>59</v>
      </c>
      <c r="D8" s="3">
        <v>7200</v>
      </c>
      <c r="E8" s="3">
        <v>24000</v>
      </c>
      <c r="F8" s="3">
        <f t="shared" si="0"/>
        <v>31200</v>
      </c>
      <c r="G8" s="3">
        <v>0</v>
      </c>
      <c r="H8" s="3">
        <v>0</v>
      </c>
      <c r="I8" s="3">
        <f t="shared" si="1"/>
        <v>0</v>
      </c>
      <c r="J8" s="3">
        <v>0</v>
      </c>
      <c r="K8" s="3">
        <v>0</v>
      </c>
      <c r="L8" s="3">
        <f>SUM(J8:K8)</f>
        <v>0</v>
      </c>
      <c r="M8" s="3">
        <v>0</v>
      </c>
      <c r="N8" s="3">
        <v>15000</v>
      </c>
      <c r="O8" s="3">
        <f t="shared" si="2"/>
        <v>15000</v>
      </c>
      <c r="P8" s="3">
        <v>25200</v>
      </c>
      <c r="Q8" s="3">
        <v>8400</v>
      </c>
      <c r="R8" s="3">
        <f t="shared" si="3"/>
        <v>33600</v>
      </c>
      <c r="S8" s="5">
        <f t="shared" si="4"/>
        <v>32400</v>
      </c>
      <c r="T8" s="5">
        <f t="shared" si="4"/>
        <v>47400</v>
      </c>
      <c r="U8" s="5">
        <f t="shared" si="5"/>
        <v>79800</v>
      </c>
      <c r="V8" s="3" t="s">
        <v>59</v>
      </c>
      <c r="W8" s="11"/>
      <c r="X8" s="31"/>
      <c r="Y8" s="30"/>
      <c r="Z8" s="30"/>
      <c r="AA8" s="30"/>
    </row>
    <row r="9" spans="1:27" ht="12.75">
      <c r="A9" s="11"/>
      <c r="B9" s="3" t="s">
        <v>60</v>
      </c>
      <c r="C9" s="3" t="s">
        <v>61</v>
      </c>
      <c r="D9" s="3">
        <v>0</v>
      </c>
      <c r="E9" s="3">
        <v>0</v>
      </c>
      <c r="F9" s="3">
        <f t="shared" si="0"/>
        <v>0</v>
      </c>
      <c r="G9" s="3">
        <v>10800</v>
      </c>
      <c r="H9" s="3">
        <v>5400</v>
      </c>
      <c r="I9" s="3">
        <f t="shared" si="1"/>
        <v>16200</v>
      </c>
      <c r="J9" s="3">
        <v>0</v>
      </c>
      <c r="K9" s="3">
        <v>7200</v>
      </c>
      <c r="L9" s="3">
        <f>SUM(J9:K9)</f>
        <v>7200</v>
      </c>
      <c r="M9" s="3">
        <v>0</v>
      </c>
      <c r="N9" s="3">
        <v>15000</v>
      </c>
      <c r="O9" s="3">
        <f t="shared" si="2"/>
        <v>15000</v>
      </c>
      <c r="P9" s="3">
        <v>0</v>
      </c>
      <c r="Q9" s="3">
        <v>16800</v>
      </c>
      <c r="R9" s="3">
        <f t="shared" si="3"/>
        <v>16800</v>
      </c>
      <c r="S9" s="5">
        <f t="shared" si="4"/>
        <v>10800</v>
      </c>
      <c r="T9" s="5">
        <f t="shared" si="4"/>
        <v>44400</v>
      </c>
      <c r="U9" s="5">
        <f t="shared" si="5"/>
        <v>55200</v>
      </c>
      <c r="V9" s="3" t="s">
        <v>61</v>
      </c>
      <c r="W9" s="11"/>
      <c r="X9" s="31"/>
      <c r="Y9" s="30"/>
      <c r="Z9" s="30"/>
      <c r="AA9" s="30"/>
    </row>
    <row r="10" spans="1:27" ht="12.75">
      <c r="A10" s="11"/>
      <c r="B10" s="3" t="s">
        <v>62</v>
      </c>
      <c r="C10" s="3" t="s">
        <v>63</v>
      </c>
      <c r="D10" s="3">
        <v>0</v>
      </c>
      <c r="E10" s="3">
        <v>0</v>
      </c>
      <c r="F10" s="3">
        <f t="shared" si="0"/>
        <v>0</v>
      </c>
      <c r="G10" s="3">
        <v>0</v>
      </c>
      <c r="H10" s="3">
        <v>0</v>
      </c>
      <c r="I10" s="3">
        <f t="shared" si="1"/>
        <v>0</v>
      </c>
      <c r="J10" s="3">
        <v>0</v>
      </c>
      <c r="K10" s="3">
        <v>0</v>
      </c>
      <c r="L10" s="3">
        <f>SUM(J10:K10)</f>
        <v>0</v>
      </c>
      <c r="M10" s="3">
        <v>0</v>
      </c>
      <c r="N10" s="3">
        <v>0</v>
      </c>
      <c r="O10" s="3">
        <f t="shared" si="2"/>
        <v>0</v>
      </c>
      <c r="P10" s="3">
        <v>0</v>
      </c>
      <c r="Q10" s="3">
        <v>0</v>
      </c>
      <c r="R10" s="3">
        <f t="shared" si="3"/>
        <v>0</v>
      </c>
      <c r="S10" s="5">
        <f t="shared" si="4"/>
        <v>0</v>
      </c>
      <c r="T10" s="5">
        <f t="shared" si="4"/>
        <v>0</v>
      </c>
      <c r="U10" s="5">
        <f t="shared" si="5"/>
        <v>0</v>
      </c>
      <c r="V10" s="3" t="s">
        <v>63</v>
      </c>
      <c r="W10" s="11"/>
      <c r="X10" s="31"/>
      <c r="Y10" s="30"/>
      <c r="Z10" s="30"/>
      <c r="AA10" s="30"/>
    </row>
    <row r="11" spans="1:27" ht="12.75">
      <c r="A11" s="11"/>
      <c r="B11" s="3" t="s">
        <v>64</v>
      </c>
      <c r="C11" s="3" t="s">
        <v>65</v>
      </c>
      <c r="D11" s="3">
        <v>4800</v>
      </c>
      <c r="E11" s="3">
        <v>2400</v>
      </c>
      <c r="F11" s="3">
        <f t="shared" si="0"/>
        <v>7200</v>
      </c>
      <c r="G11" s="3">
        <v>0</v>
      </c>
      <c r="H11" s="3">
        <v>0</v>
      </c>
      <c r="I11" s="3">
        <f t="shared" si="1"/>
        <v>0</v>
      </c>
      <c r="J11" s="3">
        <v>0</v>
      </c>
      <c r="K11" s="3">
        <v>0</v>
      </c>
      <c r="L11" s="3">
        <f aca="true" t="shared" si="6" ref="L11:L22">SUM(J11:K11)</f>
        <v>0</v>
      </c>
      <c r="M11" s="3">
        <v>7500</v>
      </c>
      <c r="N11" s="3">
        <v>135000</v>
      </c>
      <c r="O11" s="3">
        <f t="shared" si="2"/>
        <v>142500</v>
      </c>
      <c r="P11" s="3">
        <v>151200</v>
      </c>
      <c r="Q11" s="3">
        <v>218400</v>
      </c>
      <c r="R11" s="3">
        <f t="shared" si="3"/>
        <v>369600</v>
      </c>
      <c r="S11" s="5">
        <f t="shared" si="4"/>
        <v>163500</v>
      </c>
      <c r="T11" s="5">
        <f t="shared" si="4"/>
        <v>355800</v>
      </c>
      <c r="U11" s="5">
        <f t="shared" si="5"/>
        <v>519300</v>
      </c>
      <c r="V11" s="3" t="s">
        <v>65</v>
      </c>
      <c r="W11" s="11"/>
      <c r="X11" s="31"/>
      <c r="Y11" s="30"/>
      <c r="Z11" s="30"/>
      <c r="AA11" s="30"/>
    </row>
    <row r="12" spans="1:27" ht="12.75">
      <c r="A12" s="11"/>
      <c r="B12" s="3" t="s">
        <v>66</v>
      </c>
      <c r="C12" s="3" t="s">
        <v>67</v>
      </c>
      <c r="D12" s="3">
        <v>2400</v>
      </c>
      <c r="E12" s="3">
        <v>4800</v>
      </c>
      <c r="F12" s="3">
        <f t="shared" si="0"/>
        <v>7200</v>
      </c>
      <c r="G12" s="3">
        <v>0</v>
      </c>
      <c r="H12" s="3">
        <v>0</v>
      </c>
      <c r="I12" s="3">
        <f t="shared" si="1"/>
        <v>0</v>
      </c>
      <c r="J12" s="3">
        <v>0</v>
      </c>
      <c r="K12" s="3">
        <v>0</v>
      </c>
      <c r="L12" s="3">
        <f t="shared" si="6"/>
        <v>0</v>
      </c>
      <c r="M12" s="3">
        <v>7500</v>
      </c>
      <c r="N12" s="3">
        <v>22500</v>
      </c>
      <c r="O12" s="3">
        <f t="shared" si="2"/>
        <v>30000</v>
      </c>
      <c r="P12" s="3">
        <v>0</v>
      </c>
      <c r="Q12" s="3">
        <v>16800</v>
      </c>
      <c r="R12" s="3">
        <f t="shared" si="3"/>
        <v>16800</v>
      </c>
      <c r="S12" s="5">
        <f t="shared" si="4"/>
        <v>9900</v>
      </c>
      <c r="T12" s="5">
        <f t="shared" si="4"/>
        <v>44100</v>
      </c>
      <c r="U12" s="5">
        <f t="shared" si="5"/>
        <v>54000</v>
      </c>
      <c r="V12" s="3" t="s">
        <v>67</v>
      </c>
      <c r="W12" s="11"/>
      <c r="X12" s="31"/>
      <c r="Y12" s="30"/>
      <c r="Z12" s="30"/>
      <c r="AA12" s="30"/>
    </row>
    <row r="13" spans="1:27" ht="12.75">
      <c r="A13" s="11"/>
      <c r="B13" s="3" t="s">
        <v>68</v>
      </c>
      <c r="C13" s="3" t="s">
        <v>69</v>
      </c>
      <c r="D13" s="3">
        <v>0</v>
      </c>
      <c r="E13" s="3">
        <v>0</v>
      </c>
      <c r="F13" s="3">
        <f t="shared" si="0"/>
        <v>0</v>
      </c>
      <c r="G13" s="3">
        <v>0</v>
      </c>
      <c r="H13" s="3">
        <v>0</v>
      </c>
      <c r="I13" s="3">
        <f t="shared" si="1"/>
        <v>0</v>
      </c>
      <c r="J13" s="3">
        <v>0</v>
      </c>
      <c r="K13" s="3">
        <v>0</v>
      </c>
      <c r="L13" s="3">
        <f t="shared" si="6"/>
        <v>0</v>
      </c>
      <c r="M13" s="3">
        <v>15000</v>
      </c>
      <c r="N13" s="3">
        <v>22500</v>
      </c>
      <c r="O13" s="3">
        <f t="shared" si="2"/>
        <v>37500</v>
      </c>
      <c r="P13" s="3">
        <v>0</v>
      </c>
      <c r="Q13" s="3">
        <v>25200</v>
      </c>
      <c r="R13" s="3">
        <f t="shared" si="3"/>
        <v>25200</v>
      </c>
      <c r="S13" s="5">
        <f t="shared" si="4"/>
        <v>15000</v>
      </c>
      <c r="T13" s="5">
        <f t="shared" si="4"/>
        <v>47700</v>
      </c>
      <c r="U13" s="5">
        <f t="shared" si="5"/>
        <v>62700</v>
      </c>
      <c r="V13" s="3" t="s">
        <v>69</v>
      </c>
      <c r="W13" s="11"/>
      <c r="X13" s="31"/>
      <c r="Y13" s="30"/>
      <c r="Z13" s="30"/>
      <c r="AA13" s="30"/>
    </row>
    <row r="14" spans="1:27" ht="12.75">
      <c r="A14" s="11"/>
      <c r="B14" s="3" t="s">
        <v>70</v>
      </c>
      <c r="C14" s="3" t="s">
        <v>71</v>
      </c>
      <c r="D14" s="3">
        <v>2400</v>
      </c>
      <c r="E14" s="3">
        <v>0</v>
      </c>
      <c r="F14" s="3">
        <f t="shared" si="0"/>
        <v>2400</v>
      </c>
      <c r="G14" s="3">
        <v>0</v>
      </c>
      <c r="H14" s="3">
        <v>5400</v>
      </c>
      <c r="I14" s="3">
        <f t="shared" si="1"/>
        <v>5400</v>
      </c>
      <c r="J14" s="3">
        <v>7200</v>
      </c>
      <c r="K14" s="3">
        <v>7200</v>
      </c>
      <c r="L14" s="3">
        <f t="shared" si="6"/>
        <v>14400</v>
      </c>
      <c r="M14" s="3">
        <v>7500</v>
      </c>
      <c r="N14" s="3">
        <v>7500</v>
      </c>
      <c r="O14" s="3">
        <f t="shared" si="2"/>
        <v>15000</v>
      </c>
      <c r="P14" s="3">
        <v>25200</v>
      </c>
      <c r="Q14" s="3">
        <v>42000</v>
      </c>
      <c r="R14" s="3">
        <f t="shared" si="3"/>
        <v>67200</v>
      </c>
      <c r="S14" s="5">
        <f t="shared" si="4"/>
        <v>42300</v>
      </c>
      <c r="T14" s="5">
        <f t="shared" si="4"/>
        <v>62100</v>
      </c>
      <c r="U14" s="5">
        <f t="shared" si="5"/>
        <v>104400</v>
      </c>
      <c r="V14" s="3" t="s">
        <v>71</v>
      </c>
      <c r="W14" s="11"/>
      <c r="X14" s="31"/>
      <c r="Y14" s="30"/>
      <c r="Z14" s="30"/>
      <c r="AA14" s="30"/>
    </row>
    <row r="15" spans="1:27" ht="12.75">
      <c r="A15" s="11"/>
      <c r="B15" s="3" t="s">
        <v>72</v>
      </c>
      <c r="C15" s="3" t="s">
        <v>73</v>
      </c>
      <c r="D15" s="3">
        <v>0</v>
      </c>
      <c r="E15" s="3">
        <v>0</v>
      </c>
      <c r="F15" s="3">
        <f t="shared" si="0"/>
        <v>0</v>
      </c>
      <c r="G15" s="3">
        <v>5400</v>
      </c>
      <c r="H15" s="3">
        <v>5400</v>
      </c>
      <c r="I15" s="3">
        <f t="shared" si="1"/>
        <v>10800</v>
      </c>
      <c r="J15" s="3">
        <v>0</v>
      </c>
      <c r="K15" s="3">
        <v>28800</v>
      </c>
      <c r="L15" s="3">
        <f t="shared" si="6"/>
        <v>28800</v>
      </c>
      <c r="M15" s="3">
        <v>22500</v>
      </c>
      <c r="N15" s="3">
        <v>7500</v>
      </c>
      <c r="O15" s="3">
        <f t="shared" si="2"/>
        <v>30000</v>
      </c>
      <c r="P15" s="3">
        <v>0</v>
      </c>
      <c r="Q15" s="3">
        <v>0</v>
      </c>
      <c r="R15" s="3">
        <f t="shared" si="3"/>
        <v>0</v>
      </c>
      <c r="S15" s="5">
        <f t="shared" si="4"/>
        <v>27900</v>
      </c>
      <c r="T15" s="5">
        <f t="shared" si="4"/>
        <v>41700</v>
      </c>
      <c r="U15" s="5">
        <f t="shared" si="5"/>
        <v>69600</v>
      </c>
      <c r="V15" s="3" t="s">
        <v>73</v>
      </c>
      <c r="W15" s="11"/>
      <c r="X15" s="31"/>
      <c r="Y15" s="30"/>
      <c r="Z15" s="30"/>
      <c r="AA15" s="30"/>
    </row>
    <row r="16" spans="1:27" ht="12.75">
      <c r="A16" s="11"/>
      <c r="B16" s="3" t="s">
        <v>74</v>
      </c>
      <c r="C16" s="3" t="s">
        <v>75</v>
      </c>
      <c r="D16" s="3">
        <v>12000</v>
      </c>
      <c r="E16" s="3">
        <v>24000</v>
      </c>
      <c r="F16" s="3">
        <f t="shared" si="0"/>
        <v>36000</v>
      </c>
      <c r="G16" s="3">
        <v>21600</v>
      </c>
      <c r="H16" s="3">
        <v>48600</v>
      </c>
      <c r="I16" s="3">
        <f t="shared" si="1"/>
        <v>70200</v>
      </c>
      <c r="J16" s="3">
        <v>43200</v>
      </c>
      <c r="K16" s="3">
        <v>21600</v>
      </c>
      <c r="L16" s="3">
        <f t="shared" si="6"/>
        <v>64800</v>
      </c>
      <c r="M16" s="3">
        <v>22500</v>
      </c>
      <c r="N16" s="3">
        <v>67500</v>
      </c>
      <c r="O16" s="3">
        <f t="shared" si="2"/>
        <v>90000</v>
      </c>
      <c r="P16" s="3">
        <v>201600</v>
      </c>
      <c r="Q16" s="3">
        <v>302400</v>
      </c>
      <c r="R16" s="3">
        <f t="shared" si="3"/>
        <v>504000</v>
      </c>
      <c r="S16" s="5">
        <f t="shared" si="4"/>
        <v>300900</v>
      </c>
      <c r="T16" s="5">
        <f t="shared" si="4"/>
        <v>464100</v>
      </c>
      <c r="U16" s="5">
        <f t="shared" si="5"/>
        <v>765000</v>
      </c>
      <c r="V16" s="3" t="s">
        <v>75</v>
      </c>
      <c r="W16" s="11"/>
      <c r="X16" s="31"/>
      <c r="Y16" s="30"/>
      <c r="Z16" s="30"/>
      <c r="AA16" s="30"/>
    </row>
    <row r="17" spans="1:27" ht="12.75">
      <c r="A17" s="11"/>
      <c r="B17" s="3" t="s">
        <v>76</v>
      </c>
      <c r="C17" s="3" t="s">
        <v>77</v>
      </c>
      <c r="D17" s="3">
        <v>2400</v>
      </c>
      <c r="E17" s="3">
        <v>7200</v>
      </c>
      <c r="F17" s="3">
        <f t="shared" si="0"/>
        <v>9600</v>
      </c>
      <c r="G17" s="3">
        <v>10800</v>
      </c>
      <c r="H17" s="3">
        <v>0</v>
      </c>
      <c r="I17" s="3">
        <f t="shared" si="1"/>
        <v>10800</v>
      </c>
      <c r="J17" s="3">
        <v>0</v>
      </c>
      <c r="K17" s="3">
        <v>28800</v>
      </c>
      <c r="L17" s="3">
        <f t="shared" si="6"/>
        <v>28800</v>
      </c>
      <c r="M17" s="3">
        <v>37500</v>
      </c>
      <c r="N17" s="3">
        <v>97500</v>
      </c>
      <c r="O17" s="3">
        <f t="shared" si="2"/>
        <v>135000</v>
      </c>
      <c r="P17" s="3">
        <v>0</v>
      </c>
      <c r="Q17" s="3">
        <v>0</v>
      </c>
      <c r="R17" s="3">
        <f t="shared" si="3"/>
        <v>0</v>
      </c>
      <c r="S17" s="5">
        <f t="shared" si="4"/>
        <v>50700</v>
      </c>
      <c r="T17" s="5">
        <f t="shared" si="4"/>
        <v>133500</v>
      </c>
      <c r="U17" s="5">
        <f t="shared" si="5"/>
        <v>184200</v>
      </c>
      <c r="V17" s="3" t="s">
        <v>77</v>
      </c>
      <c r="W17" s="11"/>
      <c r="X17" s="31"/>
      <c r="Y17" s="30"/>
      <c r="Z17" s="30"/>
      <c r="AA17" s="30"/>
    </row>
    <row r="18" spans="1:27" ht="12.75">
      <c r="A18" s="11"/>
      <c r="B18" s="3" t="s">
        <v>78</v>
      </c>
      <c r="C18" s="3" t="s">
        <v>79</v>
      </c>
      <c r="D18" s="3">
        <v>0</v>
      </c>
      <c r="E18" s="3">
        <v>2400</v>
      </c>
      <c r="F18" s="3">
        <f t="shared" si="0"/>
        <v>2400</v>
      </c>
      <c r="G18" s="3">
        <v>0</v>
      </c>
      <c r="H18" s="3">
        <v>0</v>
      </c>
      <c r="I18" s="3">
        <f t="shared" si="1"/>
        <v>0</v>
      </c>
      <c r="J18" s="3">
        <v>0</v>
      </c>
      <c r="K18" s="3">
        <v>7200</v>
      </c>
      <c r="L18" s="3">
        <f t="shared" si="6"/>
        <v>7200</v>
      </c>
      <c r="M18" s="3">
        <v>0</v>
      </c>
      <c r="N18" s="3">
        <v>15000</v>
      </c>
      <c r="O18" s="3">
        <f t="shared" si="2"/>
        <v>15000</v>
      </c>
      <c r="P18" s="3">
        <v>8400</v>
      </c>
      <c r="Q18" s="3">
        <v>25200</v>
      </c>
      <c r="R18" s="3">
        <f t="shared" si="3"/>
        <v>33600</v>
      </c>
      <c r="S18" s="5">
        <f t="shared" si="4"/>
        <v>8400</v>
      </c>
      <c r="T18" s="5">
        <f t="shared" si="4"/>
        <v>49800</v>
      </c>
      <c r="U18" s="5">
        <f t="shared" si="5"/>
        <v>58200</v>
      </c>
      <c r="V18" s="3" t="s">
        <v>79</v>
      </c>
      <c r="W18" s="11"/>
      <c r="X18" s="31"/>
      <c r="Y18" s="30"/>
      <c r="Z18" s="30"/>
      <c r="AA18" s="30"/>
    </row>
    <row r="19" spans="1:27" ht="12.75">
      <c r="A19" s="11"/>
      <c r="B19" s="3" t="s">
        <v>80</v>
      </c>
      <c r="C19" s="3" t="s">
        <v>81</v>
      </c>
      <c r="D19" s="3">
        <v>0</v>
      </c>
      <c r="E19" s="3">
        <v>4800</v>
      </c>
      <c r="F19" s="3">
        <f t="shared" si="0"/>
        <v>4800</v>
      </c>
      <c r="G19" s="3">
        <v>0</v>
      </c>
      <c r="H19" s="3">
        <v>5400</v>
      </c>
      <c r="I19" s="3">
        <f t="shared" si="1"/>
        <v>5400</v>
      </c>
      <c r="J19" s="3">
        <v>36000</v>
      </c>
      <c r="K19" s="3">
        <v>93600</v>
      </c>
      <c r="L19" s="3">
        <f t="shared" si="6"/>
        <v>129600</v>
      </c>
      <c r="M19" s="3">
        <v>15000</v>
      </c>
      <c r="N19" s="3">
        <v>97500</v>
      </c>
      <c r="O19" s="3">
        <f t="shared" si="2"/>
        <v>112500</v>
      </c>
      <c r="P19" s="3">
        <v>142800</v>
      </c>
      <c r="Q19" s="3">
        <v>436800</v>
      </c>
      <c r="R19" s="3">
        <f t="shared" si="3"/>
        <v>579600</v>
      </c>
      <c r="S19" s="5">
        <f t="shared" si="4"/>
        <v>193800</v>
      </c>
      <c r="T19" s="5">
        <f t="shared" si="4"/>
        <v>638100</v>
      </c>
      <c r="U19" s="5">
        <f t="shared" si="5"/>
        <v>831900</v>
      </c>
      <c r="V19" s="3" t="s">
        <v>81</v>
      </c>
      <c r="W19" s="11"/>
      <c r="X19" s="31"/>
      <c r="Y19" s="30"/>
      <c r="Z19" s="30"/>
      <c r="AA19" s="30"/>
    </row>
    <row r="20" spans="1:27" ht="12.75">
      <c r="A20" s="11"/>
      <c r="B20" s="3" t="s">
        <v>82</v>
      </c>
      <c r="C20" s="3" t="s">
        <v>83</v>
      </c>
      <c r="D20" s="3">
        <v>0</v>
      </c>
      <c r="E20" s="3">
        <v>2400</v>
      </c>
      <c r="F20" s="3">
        <f t="shared" si="0"/>
        <v>2400</v>
      </c>
      <c r="G20" s="3">
        <v>5400</v>
      </c>
      <c r="H20" s="3">
        <v>0</v>
      </c>
      <c r="I20" s="3">
        <f>SUM(G20:H20)</f>
        <v>5400</v>
      </c>
      <c r="J20" s="3">
        <v>50400</v>
      </c>
      <c r="K20" s="3">
        <v>43200</v>
      </c>
      <c r="L20" s="3">
        <f t="shared" si="6"/>
        <v>93600</v>
      </c>
      <c r="M20" s="3">
        <v>37500</v>
      </c>
      <c r="N20" s="3">
        <v>105000</v>
      </c>
      <c r="O20" s="3">
        <f t="shared" si="2"/>
        <v>142500</v>
      </c>
      <c r="P20" s="3">
        <v>42000</v>
      </c>
      <c r="Q20" s="3">
        <v>58800</v>
      </c>
      <c r="R20" s="3">
        <f t="shared" si="3"/>
        <v>100800</v>
      </c>
      <c r="S20" s="5">
        <f t="shared" si="4"/>
        <v>135300</v>
      </c>
      <c r="T20" s="5">
        <f t="shared" si="4"/>
        <v>209400</v>
      </c>
      <c r="U20" s="5">
        <f t="shared" si="5"/>
        <v>344700</v>
      </c>
      <c r="V20" s="3" t="s">
        <v>83</v>
      </c>
      <c r="W20" s="11"/>
      <c r="X20" s="31"/>
      <c r="Y20" s="30"/>
      <c r="Z20" s="30"/>
      <c r="AA20" s="30"/>
    </row>
    <row r="21" spans="1:27" ht="12.75">
      <c r="A21" s="11"/>
      <c r="B21" s="3" t="s">
        <v>84</v>
      </c>
      <c r="C21" s="3" t="s">
        <v>85</v>
      </c>
      <c r="D21" s="3">
        <v>0</v>
      </c>
      <c r="E21" s="3">
        <v>0</v>
      </c>
      <c r="F21" s="3">
        <f t="shared" si="0"/>
        <v>0</v>
      </c>
      <c r="G21" s="3">
        <v>0</v>
      </c>
      <c r="H21" s="3">
        <v>0</v>
      </c>
      <c r="I21" s="3">
        <f>SUM(G21:H21)</f>
        <v>0</v>
      </c>
      <c r="J21" s="3">
        <v>7200</v>
      </c>
      <c r="K21" s="3">
        <v>7200</v>
      </c>
      <c r="L21" s="3">
        <f t="shared" si="6"/>
        <v>14400</v>
      </c>
      <c r="M21" s="3">
        <v>7500</v>
      </c>
      <c r="N21" s="3">
        <v>7500</v>
      </c>
      <c r="O21" s="3">
        <f t="shared" si="2"/>
        <v>15000</v>
      </c>
      <c r="P21" s="3">
        <v>0</v>
      </c>
      <c r="Q21" s="3">
        <v>0</v>
      </c>
      <c r="R21" s="3">
        <f t="shared" si="3"/>
        <v>0</v>
      </c>
      <c r="S21" s="5">
        <f t="shared" si="4"/>
        <v>14700</v>
      </c>
      <c r="T21" s="5">
        <f t="shared" si="4"/>
        <v>14700</v>
      </c>
      <c r="U21" s="5">
        <f t="shared" si="5"/>
        <v>29400</v>
      </c>
      <c r="V21" s="3" t="s">
        <v>85</v>
      </c>
      <c r="W21" s="11"/>
      <c r="X21" s="31"/>
      <c r="Y21" s="30"/>
      <c r="Z21" s="30"/>
      <c r="AA21" s="30"/>
    </row>
    <row r="22" spans="1:27" ht="12.75">
      <c r="A22" s="11"/>
      <c r="B22" s="3" t="s">
        <v>86</v>
      </c>
      <c r="C22" s="3" t="s">
        <v>87</v>
      </c>
      <c r="D22" s="3">
        <v>0</v>
      </c>
      <c r="E22" s="3">
        <v>0</v>
      </c>
      <c r="F22" s="3">
        <f t="shared" si="0"/>
        <v>0</v>
      </c>
      <c r="G22" s="3">
        <v>0</v>
      </c>
      <c r="H22" s="3">
        <v>0</v>
      </c>
      <c r="I22" s="3">
        <f>SUM(G22:H22)</f>
        <v>0</v>
      </c>
      <c r="J22" s="3">
        <v>0</v>
      </c>
      <c r="K22" s="3">
        <v>0</v>
      </c>
      <c r="L22" s="3">
        <f t="shared" si="6"/>
        <v>0</v>
      </c>
      <c r="M22" s="3">
        <v>0</v>
      </c>
      <c r="N22" s="3">
        <v>0</v>
      </c>
      <c r="O22" s="3">
        <f t="shared" si="2"/>
        <v>0</v>
      </c>
      <c r="P22" s="3">
        <v>0</v>
      </c>
      <c r="Q22" s="3">
        <v>0</v>
      </c>
      <c r="R22" s="3">
        <f t="shared" si="3"/>
        <v>0</v>
      </c>
      <c r="S22" s="5">
        <f t="shared" si="4"/>
        <v>0</v>
      </c>
      <c r="T22" s="5">
        <f t="shared" si="4"/>
        <v>0</v>
      </c>
      <c r="U22" s="5">
        <f t="shared" si="5"/>
        <v>0</v>
      </c>
      <c r="V22" s="3" t="s">
        <v>87</v>
      </c>
      <c r="W22" s="11"/>
      <c r="X22" s="31"/>
      <c r="Y22" s="30"/>
      <c r="Z22" s="30"/>
      <c r="AA22" s="30"/>
    </row>
    <row r="23" spans="1:27" ht="12.75">
      <c r="A23" s="11"/>
      <c r="B23" s="3"/>
      <c r="C23" s="5" t="s">
        <v>12</v>
      </c>
      <c r="D23" s="5">
        <f aca="true" t="shared" si="7" ref="D23:R23">SUM(D6:D22)</f>
        <v>31200</v>
      </c>
      <c r="E23" s="5">
        <f t="shared" si="7"/>
        <v>72000</v>
      </c>
      <c r="F23" s="5">
        <f t="shared" si="7"/>
        <v>103200</v>
      </c>
      <c r="G23" s="5">
        <f t="shared" si="7"/>
        <v>54000</v>
      </c>
      <c r="H23" s="5">
        <f t="shared" si="7"/>
        <v>70200</v>
      </c>
      <c r="I23" s="5">
        <f t="shared" si="7"/>
        <v>124200</v>
      </c>
      <c r="J23" s="5">
        <f t="shared" si="7"/>
        <v>144000</v>
      </c>
      <c r="K23" s="5">
        <f t="shared" si="7"/>
        <v>244800</v>
      </c>
      <c r="L23" s="5">
        <f t="shared" si="7"/>
        <v>388800</v>
      </c>
      <c r="M23" s="5">
        <f t="shared" si="7"/>
        <v>180000</v>
      </c>
      <c r="N23" s="5">
        <f t="shared" si="7"/>
        <v>615000</v>
      </c>
      <c r="O23" s="5">
        <f t="shared" si="7"/>
        <v>795000</v>
      </c>
      <c r="P23" s="5">
        <f t="shared" si="7"/>
        <v>596400</v>
      </c>
      <c r="Q23" s="5">
        <f t="shared" si="7"/>
        <v>1150800</v>
      </c>
      <c r="R23" s="5">
        <f t="shared" si="7"/>
        <v>1747200</v>
      </c>
      <c r="S23" s="5">
        <f t="shared" si="4"/>
        <v>1005600</v>
      </c>
      <c r="T23" s="5">
        <f t="shared" si="4"/>
        <v>2152800</v>
      </c>
      <c r="U23" s="5">
        <f t="shared" si="5"/>
        <v>3158400</v>
      </c>
      <c r="V23" s="5" t="s">
        <v>12</v>
      </c>
      <c r="W23" s="11"/>
      <c r="X23" s="31"/>
      <c r="Y23" s="30"/>
      <c r="Z23" s="30"/>
      <c r="AA23" s="30"/>
    </row>
    <row r="24" spans="1:27" ht="12.7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30"/>
      <c r="Y24" s="30"/>
      <c r="Z24" s="30"/>
      <c r="AA24" s="30"/>
    </row>
    <row r="25" spans="1:23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</row>
    <row r="26" spans="1:23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</row>
    <row r="27" spans="1:23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</row>
    <row r="28" spans="1:23" ht="12.75">
      <c r="A28" s="11"/>
      <c r="B28" s="11"/>
      <c r="C28" s="11"/>
      <c r="D28" s="11"/>
      <c r="E28" s="11"/>
      <c r="F28" s="11"/>
      <c r="G28" s="11"/>
      <c r="H28" s="11"/>
      <c r="I28" s="11"/>
      <c r="J28" s="29"/>
      <c r="K28" s="29"/>
      <c r="L28" s="29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</row>
    <row r="29" spans="2:23" ht="12.75"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3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6.8515625" style="0" customWidth="1"/>
    <col min="3" max="3" width="39.57421875" style="0" customWidth="1"/>
    <col min="4" max="4" width="11.7109375" style="0" customWidth="1"/>
    <col min="5" max="5" width="11.57421875" style="0" customWidth="1"/>
    <col min="6" max="6" width="2.28125" style="0" customWidth="1"/>
    <col min="7" max="7" width="11.57421875" style="0" customWidth="1"/>
    <col min="8" max="8" width="11.7109375" style="0" customWidth="1"/>
    <col min="9" max="9" width="2.28125" style="0" customWidth="1"/>
    <col min="10" max="10" width="11.57421875" style="0" customWidth="1"/>
    <col min="11" max="11" width="10.8515625" style="0" customWidth="1"/>
  </cols>
  <sheetData>
    <row r="1" spans="1:19" ht="12.75">
      <c r="A1" s="12"/>
      <c r="B1" s="19" t="s">
        <v>140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19" ht="12.75">
      <c r="A2" s="12"/>
      <c r="B2" s="19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ht="12.75">
      <c r="A3" s="12"/>
      <c r="B3" s="34"/>
      <c r="C3" s="52"/>
      <c r="D3" s="51" t="s">
        <v>114</v>
      </c>
      <c r="E3" s="53"/>
      <c r="F3" s="52"/>
      <c r="G3" s="53"/>
      <c r="H3" s="52"/>
      <c r="I3" s="52"/>
      <c r="J3" s="53"/>
      <c r="K3" s="45"/>
      <c r="L3" s="12"/>
      <c r="M3" s="12"/>
      <c r="N3" s="12"/>
      <c r="O3" s="12"/>
      <c r="P3" s="12"/>
      <c r="Q3" s="12"/>
      <c r="R3" s="12"/>
      <c r="S3" s="12"/>
    </row>
    <row r="4" spans="1:19" ht="12.75">
      <c r="A4" s="12"/>
      <c r="B4" s="55"/>
      <c r="C4" s="11"/>
      <c r="D4" s="54" t="s">
        <v>51</v>
      </c>
      <c r="E4" s="33"/>
      <c r="F4" s="11"/>
      <c r="G4" s="54" t="s">
        <v>113</v>
      </c>
      <c r="H4" s="57"/>
      <c r="I4" s="12"/>
      <c r="J4" s="54" t="s">
        <v>40</v>
      </c>
      <c r="K4" s="57"/>
      <c r="L4" s="12"/>
      <c r="M4" s="12"/>
      <c r="N4" s="12"/>
      <c r="O4" s="12"/>
      <c r="P4" s="12"/>
      <c r="Q4" s="12"/>
      <c r="R4" s="12"/>
      <c r="S4" s="12"/>
    </row>
    <row r="5" spans="1:19" ht="25.5">
      <c r="A5" s="12"/>
      <c r="B5" s="56" t="s">
        <v>0</v>
      </c>
      <c r="C5" s="56" t="s">
        <v>52</v>
      </c>
      <c r="D5" s="58" t="s">
        <v>138</v>
      </c>
      <c r="E5" s="58" t="s">
        <v>139</v>
      </c>
      <c r="F5" s="60"/>
      <c r="G5" s="58" t="s">
        <v>138</v>
      </c>
      <c r="H5" s="58" t="s">
        <v>139</v>
      </c>
      <c r="I5" s="63"/>
      <c r="J5" s="58" t="s">
        <v>138</v>
      </c>
      <c r="K5" s="58" t="s">
        <v>139</v>
      </c>
      <c r="L5" s="12"/>
      <c r="M5" s="12"/>
      <c r="N5" s="12"/>
      <c r="O5" s="12"/>
      <c r="P5" s="12"/>
      <c r="Q5" s="12"/>
      <c r="R5" s="12"/>
      <c r="S5" s="12"/>
    </row>
    <row r="6" spans="1:19" ht="12.75">
      <c r="A6" s="12"/>
      <c r="B6" s="2" t="s">
        <v>89</v>
      </c>
      <c r="C6" s="2" t="s">
        <v>116</v>
      </c>
      <c r="D6" s="4">
        <v>2100</v>
      </c>
      <c r="E6" s="4">
        <v>2700</v>
      </c>
      <c r="F6" s="11"/>
      <c r="G6" s="4">
        <v>2100</v>
      </c>
      <c r="H6" s="4">
        <v>2700</v>
      </c>
      <c r="I6" s="12"/>
      <c r="J6" s="4">
        <v>38.888999938964844</v>
      </c>
      <c r="K6" s="4">
        <v>33.33300018310547</v>
      </c>
      <c r="L6" s="12"/>
      <c r="M6" s="12"/>
      <c r="N6" s="12"/>
      <c r="O6" s="12"/>
      <c r="P6" s="12"/>
      <c r="Q6" s="12"/>
      <c r="R6" s="12"/>
      <c r="S6" s="12"/>
    </row>
    <row r="7" spans="1:19" ht="12.75">
      <c r="A7" s="12"/>
      <c r="B7" s="2" t="s">
        <v>91</v>
      </c>
      <c r="C7" s="2" t="s">
        <v>117</v>
      </c>
      <c r="D7" s="4">
        <v>0</v>
      </c>
      <c r="E7" s="4">
        <v>0</v>
      </c>
      <c r="F7" s="11"/>
      <c r="G7" s="4">
        <v>0</v>
      </c>
      <c r="H7" s="4">
        <v>0</v>
      </c>
      <c r="I7" s="12"/>
      <c r="J7" s="4">
        <v>0</v>
      </c>
      <c r="K7" s="4">
        <v>0</v>
      </c>
      <c r="L7" s="12"/>
      <c r="M7" s="12"/>
      <c r="N7" s="12"/>
      <c r="O7" s="12"/>
      <c r="P7" s="12"/>
      <c r="Q7" s="12"/>
      <c r="R7" s="12"/>
      <c r="S7" s="12"/>
    </row>
    <row r="8" spans="1:19" ht="12.75">
      <c r="A8" s="12"/>
      <c r="B8" s="2" t="s">
        <v>92</v>
      </c>
      <c r="C8" s="2" t="s">
        <v>118</v>
      </c>
      <c r="D8" s="4">
        <v>0</v>
      </c>
      <c r="E8" s="4">
        <v>0</v>
      </c>
      <c r="F8" s="11"/>
      <c r="G8" s="4">
        <v>0</v>
      </c>
      <c r="H8" s="4">
        <v>0</v>
      </c>
      <c r="I8" s="12"/>
      <c r="J8" s="4">
        <v>0</v>
      </c>
      <c r="K8" s="4">
        <v>0</v>
      </c>
      <c r="L8" s="12"/>
      <c r="M8" s="12"/>
      <c r="N8" s="12"/>
      <c r="O8" s="12"/>
      <c r="P8" s="12"/>
      <c r="Q8" s="12"/>
      <c r="R8" s="12"/>
      <c r="S8" s="12"/>
    </row>
    <row r="9" spans="1:19" ht="12.75">
      <c r="A9" s="12"/>
      <c r="B9" s="2" t="s">
        <v>93</v>
      </c>
      <c r="C9" s="2" t="s">
        <v>119</v>
      </c>
      <c r="D9" s="4">
        <v>2700</v>
      </c>
      <c r="E9" s="4">
        <v>3300</v>
      </c>
      <c r="F9" s="11"/>
      <c r="G9" s="4">
        <v>5400</v>
      </c>
      <c r="H9" s="4">
        <v>6600</v>
      </c>
      <c r="I9" s="12"/>
      <c r="J9" s="4">
        <v>50</v>
      </c>
      <c r="K9" s="4">
        <v>40.74100112915039</v>
      </c>
      <c r="L9" s="12"/>
      <c r="M9" s="12"/>
      <c r="N9" s="12"/>
      <c r="O9" s="12"/>
      <c r="P9" s="12"/>
      <c r="Q9" s="12"/>
      <c r="R9" s="12"/>
      <c r="S9" s="12"/>
    </row>
    <row r="10" spans="1:19" ht="12.75">
      <c r="A10" s="12"/>
      <c r="B10" s="2" t="s">
        <v>94</v>
      </c>
      <c r="C10" s="2" t="s">
        <v>120</v>
      </c>
      <c r="D10" s="4">
        <v>600</v>
      </c>
      <c r="E10" s="4">
        <v>2100</v>
      </c>
      <c r="F10" s="11"/>
      <c r="G10" s="4">
        <v>1800</v>
      </c>
      <c r="H10" s="4">
        <v>6300</v>
      </c>
      <c r="I10" s="12"/>
      <c r="J10" s="4">
        <v>11.111000061035156</v>
      </c>
      <c r="K10" s="4">
        <v>25.926000595092773</v>
      </c>
      <c r="L10" s="12"/>
      <c r="M10" s="12"/>
      <c r="N10" s="12"/>
      <c r="O10" s="12"/>
      <c r="P10" s="12"/>
      <c r="Q10" s="12"/>
      <c r="R10" s="12"/>
      <c r="S10" s="12"/>
    </row>
    <row r="11" spans="1:19" ht="12.75">
      <c r="A11" s="12"/>
      <c r="B11" s="2" t="s">
        <v>121</v>
      </c>
      <c r="C11" s="2" t="s">
        <v>122</v>
      </c>
      <c r="D11" s="4">
        <v>0</v>
      </c>
      <c r="E11" s="4">
        <v>0</v>
      </c>
      <c r="F11" s="11"/>
      <c r="G11" s="4">
        <v>0</v>
      </c>
      <c r="H11" s="4">
        <v>0</v>
      </c>
      <c r="I11" s="12"/>
      <c r="J11" s="4">
        <v>0</v>
      </c>
      <c r="K11" s="4">
        <v>0</v>
      </c>
      <c r="L11" s="12"/>
      <c r="M11" s="12"/>
      <c r="N11" s="12"/>
      <c r="O11" s="12"/>
      <c r="P11" s="12"/>
      <c r="Q11" s="12"/>
      <c r="R11" s="12"/>
      <c r="S11" s="12"/>
    </row>
    <row r="12" spans="1:19" ht="12.75">
      <c r="A12" s="12"/>
      <c r="B12" s="2" t="s">
        <v>123</v>
      </c>
      <c r="C12" s="2" t="s">
        <v>124</v>
      </c>
      <c r="D12" s="4">
        <v>0</v>
      </c>
      <c r="E12" s="4">
        <v>0</v>
      </c>
      <c r="F12" s="11"/>
      <c r="G12" s="4">
        <v>0</v>
      </c>
      <c r="H12" s="4">
        <v>0</v>
      </c>
      <c r="I12" s="12"/>
      <c r="J12" s="4">
        <v>0</v>
      </c>
      <c r="K12" s="4">
        <v>0</v>
      </c>
      <c r="L12" s="12"/>
      <c r="M12" s="12"/>
      <c r="N12" s="12"/>
      <c r="O12" s="12"/>
      <c r="P12" s="12"/>
      <c r="Q12" s="12"/>
      <c r="R12" s="12"/>
      <c r="S12" s="12"/>
    </row>
    <row r="13" spans="1:19" ht="12.75">
      <c r="A13" s="12"/>
      <c r="B13" s="2" t="s">
        <v>125</v>
      </c>
      <c r="C13" s="2" t="s">
        <v>126</v>
      </c>
      <c r="D13" s="4">
        <v>0</v>
      </c>
      <c r="E13" s="4">
        <v>0</v>
      </c>
      <c r="F13" s="11"/>
      <c r="G13" s="4">
        <v>0</v>
      </c>
      <c r="H13" s="4">
        <v>0</v>
      </c>
      <c r="I13" s="12"/>
      <c r="J13" s="4">
        <v>0</v>
      </c>
      <c r="K13" s="4">
        <v>0</v>
      </c>
      <c r="L13" s="12"/>
      <c r="M13" s="12"/>
      <c r="N13" s="12"/>
      <c r="O13" s="12"/>
      <c r="P13" s="12"/>
      <c r="Q13" s="12"/>
      <c r="R13" s="12"/>
      <c r="S13" s="12"/>
    </row>
    <row r="14" spans="1:19" ht="12.75">
      <c r="A14" s="12"/>
      <c r="B14" s="2" t="s">
        <v>127</v>
      </c>
      <c r="C14" s="2" t="s">
        <v>128</v>
      </c>
      <c r="D14" s="4">
        <v>0</v>
      </c>
      <c r="E14" s="4">
        <v>0</v>
      </c>
      <c r="F14" s="11"/>
      <c r="G14" s="4">
        <v>0</v>
      </c>
      <c r="H14" s="4">
        <v>0</v>
      </c>
      <c r="I14" s="12"/>
      <c r="J14" s="4">
        <v>0</v>
      </c>
      <c r="K14" s="4">
        <v>0</v>
      </c>
      <c r="L14" s="12"/>
      <c r="M14" s="12"/>
      <c r="N14" s="12"/>
      <c r="O14" s="12"/>
      <c r="P14" s="12"/>
      <c r="Q14" s="12"/>
      <c r="R14" s="12"/>
      <c r="S14" s="12"/>
    </row>
    <row r="15" spans="1:19" ht="12.75">
      <c r="A15" s="12"/>
      <c r="B15" s="2" t="s">
        <v>129</v>
      </c>
      <c r="C15" s="2" t="s">
        <v>130</v>
      </c>
      <c r="D15" s="4">
        <v>0</v>
      </c>
      <c r="E15" s="4">
        <v>0</v>
      </c>
      <c r="F15" s="11"/>
      <c r="G15" s="4">
        <v>0</v>
      </c>
      <c r="H15" s="4">
        <v>0</v>
      </c>
      <c r="I15" s="12"/>
      <c r="J15" s="4">
        <v>0</v>
      </c>
      <c r="K15" s="4">
        <v>0</v>
      </c>
      <c r="L15" s="12"/>
      <c r="M15" s="12"/>
      <c r="N15" s="12"/>
      <c r="O15" s="12"/>
      <c r="P15" s="12"/>
      <c r="Q15" s="12"/>
      <c r="R15" s="12"/>
      <c r="S15" s="12"/>
    </row>
    <row r="16" spans="1:19" ht="12.75">
      <c r="A16" s="12"/>
      <c r="B16" s="11"/>
      <c r="C16" s="11"/>
      <c r="D16" s="6">
        <f>SUM(D6:D15)</f>
        <v>5400</v>
      </c>
      <c r="E16" s="6">
        <f>SUM(E6:E15)</f>
        <v>8100</v>
      </c>
      <c r="F16" s="11"/>
      <c r="G16" s="6">
        <f>SUM(G6:G15)</f>
        <v>9300</v>
      </c>
      <c r="H16" s="6">
        <f>SUM(H6:H15)</f>
        <v>15600</v>
      </c>
      <c r="I16" s="12"/>
      <c r="J16" s="6">
        <f>SUM(J6:J15)</f>
        <v>100</v>
      </c>
      <c r="K16" s="6">
        <f>SUM(K6:K15)</f>
        <v>100.00000190734863</v>
      </c>
      <c r="L16" s="12"/>
      <c r="M16" s="12"/>
      <c r="N16" s="12"/>
      <c r="O16" s="12"/>
      <c r="P16" s="12"/>
      <c r="Q16" s="12"/>
      <c r="R16" s="12"/>
      <c r="S16" s="12"/>
    </row>
    <row r="17" spans="1:19" ht="12.7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</row>
    <row r="18" spans="1:19" ht="12.7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</row>
    <row r="19" spans="1:19" ht="12.7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</row>
    <row r="20" spans="1:19" ht="12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</row>
    <row r="21" spans="1:19" ht="12.7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</row>
    <row r="22" spans="1:19" ht="12.7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</row>
    <row r="23" spans="1:19" ht="12.7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</row>
    <row r="24" spans="1:19" ht="12.7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</row>
    <row r="25" spans="1:19" ht="12.7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</row>
    <row r="26" spans="1:19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</row>
    <row r="27" spans="1:19" ht="12.7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</row>
    <row r="28" spans="1:19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</row>
    <row r="29" spans="1:19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</row>
    <row r="30" spans="1:19" ht="12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</row>
    <row r="31" spans="1:19" ht="12.7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</row>
    <row r="32" spans="1:19" ht="12.7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</row>
    <row r="33" spans="1:19" ht="12.7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</row>
    <row r="34" spans="1:19" ht="12.7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</row>
    <row r="35" spans="1:19" ht="12.7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</row>
    <row r="36" spans="1:19" ht="12.7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</row>
    <row r="37" spans="1:19" ht="12.7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</row>
    <row r="38" spans="1:19" ht="12.7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  <row r="39" spans="1:19" ht="12.7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</row>
    <row r="40" spans="1:19" ht="12.7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</row>
    <row r="41" spans="1:19" ht="12.7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</row>
    <row r="42" spans="1:19" ht="12.7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</row>
    <row r="43" spans="1:19" ht="12.7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</row>
    <row r="44" spans="1:19" ht="12.7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</row>
    <row r="45" spans="1:19" ht="12.7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</row>
    <row r="46" spans="1:19" ht="12.7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</row>
    <row r="47" spans="1:19" ht="12.7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</row>
    <row r="48" spans="1:19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</row>
    <row r="49" spans="1:19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</row>
    <row r="50" spans="1:19" ht="12.7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</row>
    <row r="51" spans="1:19" ht="12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</row>
    <row r="52" spans="1:19" ht="12.7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</row>
    <row r="53" spans="1:19" ht="12.7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</row>
    <row r="54" spans="1:19" ht="12.7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</row>
    <row r="55" spans="1:19" ht="12.7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</row>
    <row r="56" spans="1:19" ht="12.7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</row>
    <row r="57" spans="1:19" ht="12.7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</row>
    <row r="58" spans="1:19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</row>
    <row r="59" spans="1:19" ht="12.7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</row>
    <row r="60" spans="1:19" ht="12.7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</row>
    <row r="61" spans="1:19" ht="12.7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</row>
    <row r="62" spans="1:19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</row>
    <row r="63" spans="1:19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</row>
    <row r="64" spans="1:19" ht="12.7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</row>
    <row r="65" spans="1:19" ht="12.7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</row>
    <row r="66" spans="1:19" ht="12.7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</row>
    <row r="67" spans="1:19" ht="12.7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</row>
    <row r="68" spans="1:19" ht="12.7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</row>
    <row r="69" spans="1:19" ht="12.7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</row>
    <row r="70" spans="1:19" ht="12.7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</row>
    <row r="71" spans="1:19" ht="12.7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</row>
    <row r="72" spans="1:19" ht="12.7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</row>
    <row r="73" spans="1:19" ht="12.7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</row>
    <row r="74" spans="1:19" ht="12.7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</row>
    <row r="75" spans="1:19" ht="12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</row>
    <row r="76" spans="1:19" ht="12.7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</row>
    <row r="77" spans="1:19" ht="12.7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</row>
    <row r="78" spans="1:19" ht="12.7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</row>
    <row r="79" spans="1:19" ht="12.7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</row>
    <row r="80" spans="1:19" ht="12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</row>
    <row r="81" spans="1:19" ht="12.7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</row>
    <row r="82" spans="1:19" ht="12.7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</row>
    <row r="83" spans="1:19" ht="12.7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</row>
    <row r="84" spans="1:19" ht="12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</row>
    <row r="85" spans="1:19" ht="12.7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</row>
    <row r="86" spans="1:19" ht="12.7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</row>
    <row r="87" spans="1:19" ht="12.7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</row>
    <row r="88" spans="1:19" ht="12.7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</row>
    <row r="89" spans="1:19" ht="12.7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</row>
    <row r="90" spans="1:19" ht="12.7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</row>
    <row r="91" spans="1:19" ht="12.7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</row>
    <row r="92" spans="1:19" ht="12.7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</row>
    <row r="93" spans="1:19" ht="12.7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</row>
    <row r="94" spans="1:19" ht="12.7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</row>
    <row r="95" spans="1:19" ht="12.7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</row>
    <row r="96" spans="1:19" ht="12.7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</row>
    <row r="97" spans="1:19" ht="12.7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</row>
    <row r="98" spans="1:19" ht="12.7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</row>
    <row r="99" spans="1:19" ht="12.7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</row>
    <row r="100" spans="1:19" ht="12.7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</row>
    <row r="101" spans="1:19" ht="12.7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</row>
    <row r="102" spans="1:19" ht="12.7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</row>
    <row r="103" spans="1:19" ht="12.7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</row>
    <row r="104" spans="1:19" ht="12.7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</row>
    <row r="105" spans="1:19" ht="12.7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</row>
    <row r="106" spans="1:19" ht="12.7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</row>
    <row r="107" spans="1:19" ht="12.7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</row>
    <row r="108" spans="1:19" ht="12.7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</row>
    <row r="109" spans="1:19" ht="12.7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</row>
    <row r="110" spans="1:19" ht="12.7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</row>
    <row r="111" spans="1:19" ht="12.7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</row>
    <row r="112" spans="1:19" ht="12.7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</row>
    <row r="113" spans="1:19" ht="12.7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</row>
    <row r="114" spans="1:19" ht="12.7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</row>
    <row r="115" spans="1:19" ht="12.7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</row>
    <row r="116" spans="1:19" ht="12.7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</row>
    <row r="117" spans="1:19" ht="12.7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</row>
    <row r="118" spans="1:19" ht="12.7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</row>
    <row r="119" spans="1:19" ht="12.7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</row>
    <row r="120" spans="1:19" ht="12.7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</row>
    <row r="121" spans="1:19" ht="12.7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</row>
    <row r="122" spans="1:19" ht="12.7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</row>
    <row r="123" spans="1:19" ht="12.7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</row>
    <row r="124" spans="1:19" ht="12.7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</row>
    <row r="125" spans="1:19" ht="12.7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</row>
    <row r="126" spans="1:19" ht="12.7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</row>
    <row r="127" spans="1:19" ht="12.7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</row>
    <row r="128" spans="1:19" ht="12.7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</row>
    <row r="129" spans="1:19" ht="12.7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</row>
    <row r="130" spans="1:19" ht="12.7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</row>
    <row r="131" spans="1:19" ht="12.7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</row>
    <row r="132" spans="1:19" ht="12.7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</row>
    <row r="133" spans="1:19" ht="12.7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</row>
    <row r="134" spans="1:19" ht="12.7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</row>
    <row r="135" spans="1:19" ht="12.7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</row>
    <row r="136" spans="1:19" ht="12.7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</row>
    <row r="137" spans="1:19" ht="12.7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</row>
    <row r="138" spans="1:19" ht="12.7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</row>
    <row r="139" spans="1:19" ht="12.7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</row>
    <row r="140" spans="1:19" ht="12.7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</row>
    <row r="141" spans="1:19" ht="12.7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</row>
    <row r="142" spans="1:19" ht="12.7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</row>
    <row r="143" spans="1:19" ht="12.7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</row>
    <row r="144" spans="1:19" ht="12.7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</row>
    <row r="145" spans="1:19" ht="12.7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</row>
    <row r="146" spans="1:19" ht="12.7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</row>
    <row r="147" spans="1:19" ht="12.7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</row>
    <row r="148" spans="1:19" ht="12.7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</row>
    <row r="149" spans="1:19" ht="12.7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</row>
    <row r="150" spans="1:19" ht="12.7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</row>
    <row r="151" spans="1:19" ht="12.7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</row>
    <row r="152" spans="1:19" ht="12.7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</row>
    <row r="153" spans="1:19" ht="12.7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</row>
    <row r="154" spans="1:19" ht="12.7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</row>
    <row r="155" spans="1:19" ht="12.7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</row>
    <row r="156" spans="1:19" ht="12.7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</row>
    <row r="157" spans="1:19" ht="12.7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</row>
    <row r="158" spans="1:19" ht="12.7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</row>
    <row r="159" spans="1:19" ht="12.7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</row>
    <row r="160" spans="1:19" ht="12.7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</row>
    <row r="161" spans="1:19" ht="12.7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</row>
    <row r="162" spans="1:19" ht="12.7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</row>
    <row r="163" spans="1:19" ht="12.7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</row>
    <row r="164" spans="1:19" ht="12.7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</row>
    <row r="165" spans="1:19" ht="12.7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</row>
    <row r="166" spans="1:19" ht="12.7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</row>
    <row r="167" spans="1:19" ht="12.7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</row>
    <row r="168" spans="1:19" ht="12.7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</row>
    <row r="169" spans="1:19" ht="12.7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</row>
    <row r="170" spans="1:19" ht="12.7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</row>
    <row r="171" spans="1:19" ht="12.7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</row>
    <row r="172" spans="1:19" ht="12.7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</row>
    <row r="173" spans="1:19" ht="12.7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</row>
    <row r="174" spans="1:19" ht="12.7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</row>
    <row r="175" spans="1:19" ht="12.7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</row>
    <row r="176" spans="1:19" ht="12.7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</row>
    <row r="177" spans="1:19" ht="12.7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</row>
    <row r="178" spans="1:19" ht="12.7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</row>
    <row r="179" spans="1:19" ht="12.7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</row>
    <row r="180" spans="1:19" ht="12.7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</row>
    <row r="181" spans="1:19" ht="12.7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</row>
    <row r="182" spans="1:19" ht="12.7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</row>
    <row r="183" spans="1:19" ht="12.7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</row>
    <row r="184" spans="1:19" ht="12.7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</row>
    <row r="185" spans="1:19" ht="12.7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</row>
    <row r="186" spans="1:19" ht="12.7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</row>
    <row r="187" spans="1:19" ht="12.7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</row>
    <row r="188" spans="1:19" ht="12.7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</row>
    <row r="189" spans="1:19" ht="12.7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</row>
    <row r="190" spans="1:19" ht="12.7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</row>
    <row r="191" spans="1:19" ht="12.7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</row>
    <row r="192" spans="1:19" ht="12.7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</row>
    <row r="193" spans="1:19" ht="12.7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</row>
    <row r="194" spans="1:19" ht="12.7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</row>
    <row r="195" spans="1:19" ht="12.7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</row>
    <row r="196" spans="1:19" ht="12.7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</row>
    <row r="197" spans="1:19" ht="12.7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</row>
    <row r="198" spans="1:19" ht="12.7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</row>
    <row r="199" spans="1:19" ht="12.7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</row>
    <row r="200" spans="1:19" ht="12.7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</row>
    <row r="201" spans="1:19" ht="12.75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</row>
    <row r="202" spans="1:19" ht="12.75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</row>
    <row r="203" spans="1:19" ht="12.75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</row>
    <row r="204" spans="1:19" ht="12.75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</row>
    <row r="205" spans="1:19" ht="12.75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</row>
    <row r="206" spans="1:19" ht="12.75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</row>
    <row r="207" spans="1:19" ht="12.75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</row>
    <row r="208" spans="1:19" ht="12.75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</row>
    <row r="209" spans="1:19" ht="12.75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</row>
    <row r="210" spans="1:19" ht="12.75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</row>
    <row r="211" spans="1:19" ht="12.75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</row>
    <row r="212" spans="1:19" ht="12.75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</row>
    <row r="213" spans="1:19" ht="12.75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</row>
    <row r="214" spans="1:19" ht="12.75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</row>
    <row r="215" spans="1:19" ht="12.75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</row>
    <row r="216" spans="1:19" ht="12.75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</row>
    <row r="217" spans="1:19" ht="12.75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</row>
    <row r="218" spans="1:19" ht="12.75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</row>
    <row r="219" spans="1:19" ht="12.75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</row>
    <row r="220" spans="1:19" ht="12.75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</row>
    <row r="221" spans="1:19" ht="12.75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</row>
    <row r="222" spans="1:19" ht="12.75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</row>
    <row r="223" spans="1:19" ht="12.75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</row>
    <row r="224" spans="1:19" ht="12.75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</row>
    <row r="225" spans="1:19" ht="12.75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</row>
    <row r="226" spans="1:19" ht="12.75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</row>
    <row r="227" spans="1:19" ht="12.75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</row>
    <row r="228" spans="1:19" ht="12.75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</row>
    <row r="229" spans="1:19" ht="12.75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</row>
    <row r="230" spans="1:19" ht="12.75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</row>
    <row r="231" spans="1:19" ht="12.75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</row>
    <row r="232" spans="1:19" ht="12.75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</row>
    <row r="233" spans="1:19" ht="12.75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</row>
    <row r="234" spans="1:19" ht="12.75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</row>
    <row r="235" spans="1:19" ht="12.75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</row>
    <row r="236" spans="1:19" ht="12.75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</row>
  </sheetData>
  <sheetProtection/>
  <printOptions/>
  <pageMargins left="0.75" right="0.75" top="1" bottom="1" header="0.5" footer="0.5"/>
  <pageSetup horizontalDpi="1200" verticalDpi="12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T23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421875" style="0" customWidth="1"/>
    <col min="2" max="2" width="18.28125" style="0" hidden="1" customWidth="1"/>
    <col min="3" max="3" width="24.28125" style="0" customWidth="1"/>
    <col min="20" max="20" width="8.28125" style="0" customWidth="1"/>
    <col min="21" max="21" width="9.00390625" style="0" customWidth="1"/>
    <col min="22" max="22" width="21.28125" style="0" customWidth="1"/>
  </cols>
  <sheetData>
    <row r="1" spans="1:46" ht="12.75">
      <c r="A1" s="11"/>
      <c r="B1" s="11"/>
      <c r="C1" s="19" t="s">
        <v>140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</row>
    <row r="2" spans="1:46" ht="12.75">
      <c r="A2" s="11"/>
      <c r="B2" s="11"/>
      <c r="C2" s="19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</row>
    <row r="3" spans="1:21" ht="12.75" customHeight="1">
      <c r="A3" s="64"/>
      <c r="B3" s="64"/>
      <c r="C3" s="65" t="s">
        <v>141</v>
      </c>
      <c r="D3" s="65"/>
      <c r="E3" s="65"/>
      <c r="F3" s="65"/>
      <c r="G3" s="65"/>
      <c r="H3" s="65"/>
      <c r="I3" s="65"/>
      <c r="J3" s="65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</row>
    <row r="4" spans="1:21" ht="32.25" customHeight="1">
      <c r="A4" s="64"/>
      <c r="B4" s="64"/>
      <c r="C4" s="66" t="s">
        <v>142</v>
      </c>
      <c r="D4" s="67"/>
      <c r="E4" s="67"/>
      <c r="F4" s="67"/>
      <c r="G4" s="67"/>
      <c r="H4" s="67"/>
      <c r="I4" s="67"/>
      <c r="J4" s="67"/>
      <c r="K4" s="67"/>
      <c r="L4" s="67"/>
      <c r="M4" s="64"/>
      <c r="N4" s="64"/>
      <c r="O4" s="64"/>
      <c r="P4" s="64"/>
      <c r="Q4" s="64"/>
      <c r="R4" s="64"/>
      <c r="S4" s="64"/>
      <c r="T4" s="64"/>
      <c r="U4" s="64"/>
    </row>
    <row r="5" spans="1:21" ht="12" customHeight="1">
      <c r="A5" s="64"/>
      <c r="B5" s="64"/>
      <c r="C5" s="68"/>
      <c r="D5" s="69"/>
      <c r="E5" s="69"/>
      <c r="F5" s="69"/>
      <c r="G5" s="69"/>
      <c r="H5" s="69"/>
      <c r="I5" s="69"/>
      <c r="J5" s="69"/>
      <c r="K5" s="69"/>
      <c r="L5" s="69"/>
      <c r="M5" s="64"/>
      <c r="N5" s="64"/>
      <c r="O5" s="64"/>
      <c r="P5" s="64"/>
      <c r="Q5" s="64"/>
      <c r="R5" s="64"/>
      <c r="S5" s="64"/>
      <c r="T5" s="64"/>
      <c r="U5" s="64"/>
    </row>
    <row r="6" spans="1:21" ht="12.75" customHeight="1">
      <c r="A6" s="64"/>
      <c r="B6" s="64"/>
      <c r="C6" s="70" t="s">
        <v>143</v>
      </c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</row>
    <row r="7" spans="1:46" ht="12.75">
      <c r="A7" s="11"/>
      <c r="B7" s="11"/>
      <c r="C7" s="31" t="s">
        <v>131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</row>
    <row r="8" spans="1:46" ht="12.75">
      <c r="A8" s="11"/>
      <c r="B8" s="11"/>
      <c r="C8" s="31" t="s">
        <v>132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</row>
    <row r="9" spans="1:46" ht="12.75">
      <c r="A9" s="11"/>
      <c r="B9" s="11"/>
      <c r="C9" s="31" t="s">
        <v>133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</row>
    <row r="10" spans="1:46" ht="12.75">
      <c r="A10" s="11"/>
      <c r="B10" s="11"/>
      <c r="C10" s="31" t="s">
        <v>134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</row>
    <row r="11" spans="1:46" ht="12.75">
      <c r="A11" s="11"/>
      <c r="B11" s="11"/>
      <c r="C11" s="31" t="s">
        <v>135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</row>
    <row r="12" spans="1:46" ht="12.75">
      <c r="A12" s="11"/>
      <c r="B12" s="11"/>
      <c r="C12" s="31" t="s">
        <v>136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</row>
    <row r="13" spans="1:46" ht="12.75">
      <c r="A13" s="11"/>
      <c r="B13" s="11"/>
      <c r="C13" s="31" t="s">
        <v>137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</row>
    <row r="14" spans="1:46" ht="12.75">
      <c r="A14" s="11"/>
      <c r="B14" s="11"/>
      <c r="C14" s="3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</row>
    <row r="15" spans="1:46" ht="15.75">
      <c r="A15" s="11"/>
      <c r="B15" s="11"/>
      <c r="C15" s="11"/>
      <c r="D15" s="33"/>
      <c r="E15" s="33"/>
      <c r="F15" s="33"/>
      <c r="G15" s="33"/>
      <c r="H15" s="33"/>
      <c r="I15" s="33"/>
      <c r="J15" s="33"/>
      <c r="K15" s="49" t="s">
        <v>53</v>
      </c>
      <c r="L15" s="33"/>
      <c r="M15" s="33"/>
      <c r="N15" s="33"/>
      <c r="O15" s="33"/>
      <c r="P15" s="33"/>
      <c r="Q15" s="33"/>
      <c r="R15" s="33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</row>
    <row r="16" spans="1:46" ht="12.75">
      <c r="A16" s="11"/>
      <c r="B16" s="11"/>
      <c r="C16" s="11"/>
      <c r="D16" s="33"/>
      <c r="E16" s="36" t="s">
        <v>6</v>
      </c>
      <c r="F16" s="37"/>
      <c r="G16" s="34"/>
      <c r="H16" s="44" t="s">
        <v>8</v>
      </c>
      <c r="I16" s="45"/>
      <c r="J16" s="40"/>
      <c r="K16" s="36" t="s">
        <v>9</v>
      </c>
      <c r="L16" s="40"/>
      <c r="M16" s="34"/>
      <c r="N16" s="44" t="s">
        <v>10</v>
      </c>
      <c r="O16" s="45"/>
      <c r="P16" s="38"/>
      <c r="Q16" s="39" t="s">
        <v>11</v>
      </c>
      <c r="R16" s="4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</row>
    <row r="17" spans="1:46" ht="12.75">
      <c r="A17" s="11"/>
      <c r="B17" s="11"/>
      <c r="C17" s="11"/>
      <c r="D17" s="35"/>
      <c r="E17" s="25" t="s">
        <v>7</v>
      </c>
      <c r="F17" s="43"/>
      <c r="G17" s="42"/>
      <c r="H17" s="25" t="s">
        <v>42</v>
      </c>
      <c r="I17" s="33"/>
      <c r="J17" s="33"/>
      <c r="K17" s="25" t="s">
        <v>43</v>
      </c>
      <c r="L17" s="33"/>
      <c r="M17" s="34"/>
      <c r="N17" s="46" t="s">
        <v>44</v>
      </c>
      <c r="O17" s="45"/>
      <c r="P17" s="33"/>
      <c r="Q17" s="47" t="s">
        <v>45</v>
      </c>
      <c r="R17" s="33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</row>
    <row r="18" spans="1:46" ht="38.25">
      <c r="A18" s="11"/>
      <c r="B18" s="7" t="s">
        <v>0</v>
      </c>
      <c r="C18" s="7" t="s">
        <v>115</v>
      </c>
      <c r="D18" s="61" t="s">
        <v>138</v>
      </c>
      <c r="E18" s="61" t="s">
        <v>139</v>
      </c>
      <c r="F18" s="7" t="s">
        <v>4</v>
      </c>
      <c r="G18" s="61" t="s">
        <v>138</v>
      </c>
      <c r="H18" s="61" t="s">
        <v>139</v>
      </c>
      <c r="I18" s="61" t="s">
        <v>4</v>
      </c>
      <c r="J18" s="61" t="s">
        <v>138</v>
      </c>
      <c r="K18" s="61" t="s">
        <v>139</v>
      </c>
      <c r="L18" s="61" t="s">
        <v>4</v>
      </c>
      <c r="M18" s="61" t="s">
        <v>138</v>
      </c>
      <c r="N18" s="61" t="s">
        <v>139</v>
      </c>
      <c r="O18" s="61" t="s">
        <v>4</v>
      </c>
      <c r="P18" s="61" t="s">
        <v>138</v>
      </c>
      <c r="Q18" s="61" t="s">
        <v>139</v>
      </c>
      <c r="R18" s="61" t="s">
        <v>4</v>
      </c>
      <c r="S18" s="61" t="str">
        <f>P18&amp;" Total"</f>
        <v>EAST-BOUND Total</v>
      </c>
      <c r="T18" s="61" t="str">
        <f>Q18&amp;" Total"</f>
        <v>WEST-BOUND Total</v>
      </c>
      <c r="U18" s="61" t="s">
        <v>4</v>
      </c>
      <c r="V18" s="7" t="s">
        <v>115</v>
      </c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</row>
    <row r="19" spans="1:46" ht="12.75">
      <c r="A19" s="11"/>
      <c r="B19" s="3">
        <v>1075</v>
      </c>
      <c r="C19" s="3" t="s">
        <v>131</v>
      </c>
      <c r="D19" s="3">
        <v>0</v>
      </c>
      <c r="E19" s="3">
        <v>0</v>
      </c>
      <c r="F19" s="3">
        <f>SUM(D19:E19)</f>
        <v>0</v>
      </c>
      <c r="G19" s="3">
        <v>0</v>
      </c>
      <c r="H19" s="3">
        <v>0</v>
      </c>
      <c r="I19" s="3">
        <f>SUM(G19:H19)</f>
        <v>0</v>
      </c>
      <c r="J19" s="3">
        <v>0</v>
      </c>
      <c r="K19" s="3">
        <v>0</v>
      </c>
      <c r="L19" s="3">
        <f>SUM(J19:K19)</f>
        <v>0</v>
      </c>
      <c r="M19" s="3">
        <v>7500</v>
      </c>
      <c r="N19" s="3">
        <v>15000</v>
      </c>
      <c r="O19" s="3">
        <f>SUM(M19:N19)</f>
        <v>22500</v>
      </c>
      <c r="P19" s="3">
        <v>0</v>
      </c>
      <c r="Q19" s="3">
        <v>0</v>
      </c>
      <c r="R19" s="3">
        <f>SUM(P19:Q19)</f>
        <v>0</v>
      </c>
      <c r="S19" s="5">
        <f>D19+G19+J19+M19+P19</f>
        <v>7500</v>
      </c>
      <c r="T19" s="5">
        <f>E19+H19+K19+N19+Q19</f>
        <v>15000</v>
      </c>
      <c r="U19" s="5">
        <f>S19+T19</f>
        <v>22500</v>
      </c>
      <c r="V19" s="3" t="s">
        <v>131</v>
      </c>
      <c r="W19" s="11" t="s">
        <v>144</v>
      </c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</row>
    <row r="20" spans="1:46" ht="12.75">
      <c r="A20" s="11"/>
      <c r="B20" s="3">
        <v>1203</v>
      </c>
      <c r="C20" s="3" t="s">
        <v>132</v>
      </c>
      <c r="D20" s="3">
        <v>4800</v>
      </c>
      <c r="E20" s="3">
        <v>2400</v>
      </c>
      <c r="F20" s="3">
        <f aca="true" t="shared" si="0" ref="F20:F41">SUM(D20:E20)</f>
        <v>7200</v>
      </c>
      <c r="G20" s="3">
        <v>0</v>
      </c>
      <c r="H20" s="3">
        <v>0</v>
      </c>
      <c r="I20" s="3">
        <f aca="true" t="shared" si="1" ref="I20:I32">SUM(G20:H20)</f>
        <v>0</v>
      </c>
      <c r="J20" s="3">
        <v>0</v>
      </c>
      <c r="K20" s="3">
        <v>0</v>
      </c>
      <c r="L20" s="3">
        <f>SUM(J20:K20)</f>
        <v>0</v>
      </c>
      <c r="M20" s="3">
        <v>7500</v>
      </c>
      <c r="N20" s="3">
        <v>105000</v>
      </c>
      <c r="O20" s="3">
        <f aca="true" t="shared" si="2" ref="O20:O41">SUM(M20:N20)</f>
        <v>112500</v>
      </c>
      <c r="P20" s="3">
        <v>134400</v>
      </c>
      <c r="Q20" s="3">
        <v>218400</v>
      </c>
      <c r="R20" s="3">
        <f aca="true" t="shared" si="3" ref="R20:R41">SUM(P20:Q20)</f>
        <v>352800</v>
      </c>
      <c r="S20" s="5">
        <f aca="true" t="shared" si="4" ref="S20:T42">D20+G20+J20+M20+P20</f>
        <v>146700</v>
      </c>
      <c r="T20" s="5">
        <f t="shared" si="4"/>
        <v>325800</v>
      </c>
      <c r="U20" s="5">
        <f aca="true" t="shared" si="5" ref="U20:U42">S20+T20</f>
        <v>472500</v>
      </c>
      <c r="V20" s="3" t="s">
        <v>132</v>
      </c>
      <c r="W20" s="11" t="s">
        <v>144</v>
      </c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</row>
    <row r="21" spans="1:46" ht="12.75">
      <c r="A21" s="11"/>
      <c r="B21" s="3">
        <v>1268</v>
      </c>
      <c r="C21" s="3" t="s">
        <v>133</v>
      </c>
      <c r="D21" s="3">
        <v>0</v>
      </c>
      <c r="E21" s="3">
        <v>0</v>
      </c>
      <c r="F21" s="3">
        <f t="shared" si="0"/>
        <v>0</v>
      </c>
      <c r="G21" s="3">
        <v>0</v>
      </c>
      <c r="H21" s="3">
        <v>0</v>
      </c>
      <c r="I21" s="3">
        <f t="shared" si="1"/>
        <v>0</v>
      </c>
      <c r="J21" s="3">
        <v>0</v>
      </c>
      <c r="K21" s="3">
        <v>0</v>
      </c>
      <c r="L21" s="3">
        <f>SUM(J21:K21)</f>
        <v>0</v>
      </c>
      <c r="M21" s="3">
        <v>0</v>
      </c>
      <c r="N21" s="3">
        <v>7500</v>
      </c>
      <c r="O21" s="3">
        <f t="shared" si="2"/>
        <v>7500</v>
      </c>
      <c r="P21" s="3">
        <v>0</v>
      </c>
      <c r="Q21" s="3">
        <v>0</v>
      </c>
      <c r="R21" s="3">
        <f t="shared" si="3"/>
        <v>0</v>
      </c>
      <c r="S21" s="5">
        <f t="shared" si="4"/>
        <v>0</v>
      </c>
      <c r="T21" s="5">
        <f t="shared" si="4"/>
        <v>7500</v>
      </c>
      <c r="U21" s="5">
        <f t="shared" si="5"/>
        <v>7500</v>
      </c>
      <c r="V21" s="3" t="s">
        <v>133</v>
      </c>
      <c r="W21" s="11" t="s">
        <v>144</v>
      </c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</row>
    <row r="22" spans="1:46" ht="12.75">
      <c r="A22" s="11"/>
      <c r="B22" s="3">
        <v>1977</v>
      </c>
      <c r="C22" s="3" t="s">
        <v>134</v>
      </c>
      <c r="D22" s="3">
        <v>0</v>
      </c>
      <c r="E22" s="3">
        <v>0</v>
      </c>
      <c r="F22" s="3">
        <f t="shared" si="0"/>
        <v>0</v>
      </c>
      <c r="G22" s="3">
        <v>0</v>
      </c>
      <c r="H22" s="3">
        <v>0</v>
      </c>
      <c r="I22" s="3">
        <f t="shared" si="1"/>
        <v>0</v>
      </c>
      <c r="J22" s="3">
        <v>0</v>
      </c>
      <c r="K22" s="3">
        <v>0</v>
      </c>
      <c r="L22" s="3">
        <f>SUM(J22:K22)</f>
        <v>0</v>
      </c>
      <c r="M22" s="3">
        <v>0</v>
      </c>
      <c r="N22" s="3">
        <v>7500</v>
      </c>
      <c r="O22" s="3">
        <f t="shared" si="2"/>
        <v>7500</v>
      </c>
      <c r="P22" s="3">
        <v>0</v>
      </c>
      <c r="Q22" s="3">
        <v>0</v>
      </c>
      <c r="R22" s="3">
        <f t="shared" si="3"/>
        <v>0</v>
      </c>
      <c r="S22" s="5">
        <f t="shared" si="4"/>
        <v>0</v>
      </c>
      <c r="T22" s="5">
        <f t="shared" si="4"/>
        <v>7500</v>
      </c>
      <c r="U22" s="5">
        <f t="shared" si="5"/>
        <v>7500</v>
      </c>
      <c r="V22" s="3" t="s">
        <v>134</v>
      </c>
      <c r="W22" s="11" t="s">
        <v>144</v>
      </c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</row>
    <row r="23" spans="1:46" ht="12.75">
      <c r="A23" s="11"/>
      <c r="B23" s="3">
        <v>1999</v>
      </c>
      <c r="C23" s="3" t="s">
        <v>135</v>
      </c>
      <c r="D23" s="3">
        <v>0</v>
      </c>
      <c r="E23" s="3">
        <v>0</v>
      </c>
      <c r="F23" s="3">
        <f t="shared" si="0"/>
        <v>0</v>
      </c>
      <c r="G23" s="3">
        <v>0</v>
      </c>
      <c r="H23" s="3">
        <v>0</v>
      </c>
      <c r="I23" s="3">
        <f t="shared" si="1"/>
        <v>0</v>
      </c>
      <c r="J23" s="3">
        <v>0</v>
      </c>
      <c r="K23" s="3">
        <v>0</v>
      </c>
      <c r="L23" s="3">
        <f>SUM(J23:K23)</f>
        <v>0</v>
      </c>
      <c r="M23" s="3">
        <v>0</v>
      </c>
      <c r="N23" s="3">
        <v>7500</v>
      </c>
      <c r="O23" s="3">
        <f t="shared" si="2"/>
        <v>7500</v>
      </c>
      <c r="P23" s="3">
        <v>0</v>
      </c>
      <c r="Q23" s="3">
        <v>0</v>
      </c>
      <c r="R23" s="3">
        <f t="shared" si="3"/>
        <v>0</v>
      </c>
      <c r="S23" s="5">
        <f t="shared" si="4"/>
        <v>0</v>
      </c>
      <c r="T23" s="5">
        <f t="shared" si="4"/>
        <v>7500</v>
      </c>
      <c r="U23" s="5">
        <f t="shared" si="5"/>
        <v>7500</v>
      </c>
      <c r="V23" s="3" t="s">
        <v>135</v>
      </c>
      <c r="W23" s="11" t="s">
        <v>144</v>
      </c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</row>
    <row r="24" spans="1:46" ht="12.75">
      <c r="A24" s="11"/>
      <c r="B24" s="3">
        <v>2810</v>
      </c>
      <c r="C24" s="3" t="s">
        <v>136</v>
      </c>
      <c r="D24" s="3">
        <v>0</v>
      </c>
      <c r="E24" s="3">
        <v>0</v>
      </c>
      <c r="F24" s="3">
        <f t="shared" si="0"/>
        <v>0</v>
      </c>
      <c r="G24" s="3">
        <v>0</v>
      </c>
      <c r="H24" s="3">
        <v>0</v>
      </c>
      <c r="I24" s="3">
        <f t="shared" si="1"/>
        <v>0</v>
      </c>
      <c r="J24" s="3">
        <v>0</v>
      </c>
      <c r="K24" s="3">
        <v>0</v>
      </c>
      <c r="L24" s="3">
        <f aca="true" t="shared" si="6" ref="L24:L41">SUM(J24:K24)</f>
        <v>0</v>
      </c>
      <c r="M24" s="3">
        <v>7500</v>
      </c>
      <c r="N24" s="3">
        <v>0</v>
      </c>
      <c r="O24" s="3">
        <f t="shared" si="2"/>
        <v>7500</v>
      </c>
      <c r="P24" s="3">
        <v>0</v>
      </c>
      <c r="Q24" s="3">
        <v>0</v>
      </c>
      <c r="R24" s="3">
        <f t="shared" si="3"/>
        <v>0</v>
      </c>
      <c r="S24" s="5">
        <f t="shared" si="4"/>
        <v>7500</v>
      </c>
      <c r="T24" s="5">
        <f t="shared" si="4"/>
        <v>0</v>
      </c>
      <c r="U24" s="5">
        <f t="shared" si="5"/>
        <v>7500</v>
      </c>
      <c r="V24" s="3" t="s">
        <v>136</v>
      </c>
      <c r="W24" s="11" t="s">
        <v>144</v>
      </c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</row>
    <row r="25" spans="1:46" ht="12.75">
      <c r="A25" s="11"/>
      <c r="B25" s="3">
        <v>3082</v>
      </c>
      <c r="C25" s="3" t="s">
        <v>137</v>
      </c>
      <c r="D25" s="3">
        <v>0</v>
      </c>
      <c r="E25" s="3">
        <v>0</v>
      </c>
      <c r="F25" s="3">
        <f t="shared" si="0"/>
        <v>0</v>
      </c>
      <c r="G25" s="3">
        <v>0</v>
      </c>
      <c r="H25" s="3">
        <v>0</v>
      </c>
      <c r="I25" s="3">
        <f t="shared" si="1"/>
        <v>0</v>
      </c>
      <c r="J25" s="3">
        <v>0</v>
      </c>
      <c r="K25" s="3">
        <v>0</v>
      </c>
      <c r="L25" s="3">
        <f t="shared" si="6"/>
        <v>0</v>
      </c>
      <c r="M25" s="3">
        <v>0</v>
      </c>
      <c r="N25" s="3">
        <v>0</v>
      </c>
      <c r="O25" s="3">
        <f t="shared" si="2"/>
        <v>0</v>
      </c>
      <c r="P25" s="3">
        <v>16800</v>
      </c>
      <c r="Q25" s="3">
        <v>16800</v>
      </c>
      <c r="R25" s="3">
        <f t="shared" si="3"/>
        <v>33600</v>
      </c>
      <c r="S25" s="5">
        <f t="shared" si="4"/>
        <v>16800</v>
      </c>
      <c r="T25" s="5">
        <f t="shared" si="4"/>
        <v>16800</v>
      </c>
      <c r="U25" s="5">
        <f t="shared" si="5"/>
        <v>33600</v>
      </c>
      <c r="V25" s="3" t="s">
        <v>137</v>
      </c>
      <c r="W25" s="11" t="s">
        <v>144</v>
      </c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</row>
    <row r="26" spans="1:46" ht="12.75">
      <c r="A26" s="11"/>
      <c r="B26" s="3"/>
      <c r="C26" s="3"/>
      <c r="D26" s="3">
        <v>0</v>
      </c>
      <c r="E26" s="3">
        <v>0</v>
      </c>
      <c r="F26" s="3">
        <f t="shared" si="0"/>
        <v>0</v>
      </c>
      <c r="G26" s="3">
        <v>0</v>
      </c>
      <c r="H26" s="3">
        <v>0</v>
      </c>
      <c r="I26" s="3">
        <f t="shared" si="1"/>
        <v>0</v>
      </c>
      <c r="J26" s="3">
        <v>0</v>
      </c>
      <c r="K26" s="3">
        <v>0</v>
      </c>
      <c r="L26" s="3">
        <f t="shared" si="6"/>
        <v>0</v>
      </c>
      <c r="M26" s="3">
        <v>0</v>
      </c>
      <c r="N26" s="3">
        <v>0</v>
      </c>
      <c r="O26" s="3">
        <f t="shared" si="2"/>
        <v>0</v>
      </c>
      <c r="P26" s="3">
        <v>0</v>
      </c>
      <c r="Q26" s="3">
        <v>0</v>
      </c>
      <c r="R26" s="3">
        <f t="shared" si="3"/>
        <v>0</v>
      </c>
      <c r="S26" s="5">
        <f t="shared" si="4"/>
        <v>0</v>
      </c>
      <c r="T26" s="5">
        <f t="shared" si="4"/>
        <v>0</v>
      </c>
      <c r="U26" s="5">
        <f t="shared" si="5"/>
        <v>0</v>
      </c>
      <c r="V26" s="3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</row>
    <row r="27" spans="1:46" ht="12.75">
      <c r="A27" s="11"/>
      <c r="B27" s="3"/>
      <c r="C27" s="3"/>
      <c r="D27" s="3">
        <v>0</v>
      </c>
      <c r="E27" s="3">
        <v>0</v>
      </c>
      <c r="F27" s="3">
        <f t="shared" si="0"/>
        <v>0</v>
      </c>
      <c r="G27" s="3">
        <v>0</v>
      </c>
      <c r="H27" s="3">
        <v>0</v>
      </c>
      <c r="I27" s="3">
        <f t="shared" si="1"/>
        <v>0</v>
      </c>
      <c r="J27" s="3">
        <v>0</v>
      </c>
      <c r="K27" s="3">
        <v>0</v>
      </c>
      <c r="L27" s="3">
        <f t="shared" si="6"/>
        <v>0</v>
      </c>
      <c r="M27" s="3">
        <v>0</v>
      </c>
      <c r="N27" s="3">
        <v>0</v>
      </c>
      <c r="O27" s="3">
        <f t="shared" si="2"/>
        <v>0</v>
      </c>
      <c r="P27" s="3">
        <v>0</v>
      </c>
      <c r="Q27" s="3">
        <v>0</v>
      </c>
      <c r="R27" s="3">
        <f t="shared" si="3"/>
        <v>0</v>
      </c>
      <c r="S27" s="5">
        <f t="shared" si="4"/>
        <v>0</v>
      </c>
      <c r="T27" s="5">
        <f t="shared" si="4"/>
        <v>0</v>
      </c>
      <c r="U27" s="5">
        <f t="shared" si="5"/>
        <v>0</v>
      </c>
      <c r="V27" s="3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</row>
    <row r="28" spans="1:46" ht="12.75">
      <c r="A28" s="11"/>
      <c r="B28" s="3"/>
      <c r="C28" s="3"/>
      <c r="D28" s="3">
        <v>0</v>
      </c>
      <c r="E28" s="3">
        <v>0</v>
      </c>
      <c r="F28" s="3">
        <f t="shared" si="0"/>
        <v>0</v>
      </c>
      <c r="G28" s="3">
        <v>0</v>
      </c>
      <c r="H28" s="3">
        <v>0</v>
      </c>
      <c r="I28" s="3">
        <f t="shared" si="1"/>
        <v>0</v>
      </c>
      <c r="J28" s="3">
        <v>0</v>
      </c>
      <c r="K28" s="3">
        <v>0</v>
      </c>
      <c r="L28" s="3">
        <f t="shared" si="6"/>
        <v>0</v>
      </c>
      <c r="M28" s="3">
        <v>0</v>
      </c>
      <c r="N28" s="3">
        <v>0</v>
      </c>
      <c r="O28" s="3">
        <f t="shared" si="2"/>
        <v>0</v>
      </c>
      <c r="P28" s="3">
        <v>0</v>
      </c>
      <c r="Q28" s="3">
        <v>0</v>
      </c>
      <c r="R28" s="3">
        <f t="shared" si="3"/>
        <v>0</v>
      </c>
      <c r="S28" s="5">
        <f t="shared" si="4"/>
        <v>0</v>
      </c>
      <c r="T28" s="5">
        <f t="shared" si="4"/>
        <v>0</v>
      </c>
      <c r="U28" s="5">
        <f t="shared" si="5"/>
        <v>0</v>
      </c>
      <c r="V28" s="3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</row>
    <row r="29" spans="1:46" ht="12.75">
      <c r="A29" s="11"/>
      <c r="B29" s="3"/>
      <c r="C29" s="3"/>
      <c r="D29" s="3">
        <v>0</v>
      </c>
      <c r="E29" s="3">
        <v>0</v>
      </c>
      <c r="F29" s="3">
        <f t="shared" si="0"/>
        <v>0</v>
      </c>
      <c r="G29" s="3">
        <v>0</v>
      </c>
      <c r="H29" s="3">
        <v>0</v>
      </c>
      <c r="I29" s="3">
        <f t="shared" si="1"/>
        <v>0</v>
      </c>
      <c r="J29" s="3">
        <v>0</v>
      </c>
      <c r="K29" s="3">
        <v>0</v>
      </c>
      <c r="L29" s="3">
        <f t="shared" si="6"/>
        <v>0</v>
      </c>
      <c r="M29" s="3">
        <v>0</v>
      </c>
      <c r="N29" s="3">
        <v>0</v>
      </c>
      <c r="O29" s="3">
        <f t="shared" si="2"/>
        <v>0</v>
      </c>
      <c r="P29" s="3">
        <v>0</v>
      </c>
      <c r="Q29" s="3">
        <v>0</v>
      </c>
      <c r="R29" s="3">
        <f t="shared" si="3"/>
        <v>0</v>
      </c>
      <c r="S29" s="5">
        <f t="shared" si="4"/>
        <v>0</v>
      </c>
      <c r="T29" s="5">
        <f t="shared" si="4"/>
        <v>0</v>
      </c>
      <c r="U29" s="5">
        <f t="shared" si="5"/>
        <v>0</v>
      </c>
      <c r="V29" s="3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</row>
    <row r="30" spans="1:46" ht="12.75">
      <c r="A30" s="11"/>
      <c r="B30" s="3"/>
      <c r="C30" s="3"/>
      <c r="D30" s="3">
        <v>0</v>
      </c>
      <c r="E30" s="3">
        <v>0</v>
      </c>
      <c r="F30" s="3">
        <f t="shared" si="0"/>
        <v>0</v>
      </c>
      <c r="G30" s="3">
        <v>0</v>
      </c>
      <c r="H30" s="3">
        <v>0</v>
      </c>
      <c r="I30" s="3">
        <f t="shared" si="1"/>
        <v>0</v>
      </c>
      <c r="J30" s="3">
        <v>0</v>
      </c>
      <c r="K30" s="3">
        <v>0</v>
      </c>
      <c r="L30" s="3">
        <f t="shared" si="6"/>
        <v>0</v>
      </c>
      <c r="M30" s="3">
        <v>0</v>
      </c>
      <c r="N30" s="3">
        <v>0</v>
      </c>
      <c r="O30" s="3">
        <f t="shared" si="2"/>
        <v>0</v>
      </c>
      <c r="P30" s="3">
        <v>0</v>
      </c>
      <c r="Q30" s="3">
        <v>0</v>
      </c>
      <c r="R30" s="3">
        <f t="shared" si="3"/>
        <v>0</v>
      </c>
      <c r="S30" s="5">
        <f t="shared" si="4"/>
        <v>0</v>
      </c>
      <c r="T30" s="5">
        <f t="shared" si="4"/>
        <v>0</v>
      </c>
      <c r="U30" s="5">
        <f t="shared" si="5"/>
        <v>0</v>
      </c>
      <c r="V30" s="3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</row>
    <row r="31" spans="1:46" ht="12.75">
      <c r="A31" s="11"/>
      <c r="B31" s="3"/>
      <c r="C31" s="3"/>
      <c r="D31" s="3">
        <v>0</v>
      </c>
      <c r="E31" s="3">
        <v>0</v>
      </c>
      <c r="F31" s="3">
        <f t="shared" si="0"/>
        <v>0</v>
      </c>
      <c r="G31" s="3">
        <v>0</v>
      </c>
      <c r="H31" s="3">
        <v>0</v>
      </c>
      <c r="I31" s="3">
        <f t="shared" si="1"/>
        <v>0</v>
      </c>
      <c r="J31" s="3">
        <v>0</v>
      </c>
      <c r="K31" s="3">
        <v>0</v>
      </c>
      <c r="L31" s="3">
        <f t="shared" si="6"/>
        <v>0</v>
      </c>
      <c r="M31" s="3">
        <v>0</v>
      </c>
      <c r="N31" s="3">
        <v>0</v>
      </c>
      <c r="O31" s="3">
        <f t="shared" si="2"/>
        <v>0</v>
      </c>
      <c r="P31" s="3">
        <v>0</v>
      </c>
      <c r="Q31" s="3">
        <v>0</v>
      </c>
      <c r="R31" s="3">
        <f t="shared" si="3"/>
        <v>0</v>
      </c>
      <c r="S31" s="5">
        <f t="shared" si="4"/>
        <v>0</v>
      </c>
      <c r="T31" s="5">
        <f t="shared" si="4"/>
        <v>0</v>
      </c>
      <c r="U31" s="5">
        <f t="shared" si="5"/>
        <v>0</v>
      </c>
      <c r="V31" s="3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</row>
    <row r="32" spans="1:46" ht="12.75">
      <c r="A32" s="11"/>
      <c r="B32" s="3"/>
      <c r="C32" s="3"/>
      <c r="D32" s="3">
        <v>0</v>
      </c>
      <c r="E32" s="3">
        <v>0</v>
      </c>
      <c r="F32" s="3">
        <f t="shared" si="0"/>
        <v>0</v>
      </c>
      <c r="G32" s="3">
        <v>0</v>
      </c>
      <c r="H32" s="3">
        <v>0</v>
      </c>
      <c r="I32" s="3">
        <f t="shared" si="1"/>
        <v>0</v>
      </c>
      <c r="J32" s="3">
        <v>0</v>
      </c>
      <c r="K32" s="3">
        <v>0</v>
      </c>
      <c r="L32" s="3">
        <f t="shared" si="6"/>
        <v>0</v>
      </c>
      <c r="M32" s="3">
        <v>0</v>
      </c>
      <c r="N32" s="3">
        <v>0</v>
      </c>
      <c r="O32" s="3">
        <f t="shared" si="2"/>
        <v>0</v>
      </c>
      <c r="P32" s="3">
        <v>0</v>
      </c>
      <c r="Q32" s="3">
        <v>0</v>
      </c>
      <c r="R32" s="3">
        <f t="shared" si="3"/>
        <v>0</v>
      </c>
      <c r="S32" s="5">
        <f t="shared" si="4"/>
        <v>0</v>
      </c>
      <c r="T32" s="5">
        <f t="shared" si="4"/>
        <v>0</v>
      </c>
      <c r="U32" s="5">
        <f t="shared" si="5"/>
        <v>0</v>
      </c>
      <c r="V32" s="3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</row>
    <row r="33" spans="1:46" ht="12.75">
      <c r="A33" s="11"/>
      <c r="B33" s="3"/>
      <c r="C33" s="3"/>
      <c r="D33" s="3">
        <v>0</v>
      </c>
      <c r="E33" s="3">
        <v>0</v>
      </c>
      <c r="F33" s="3">
        <f t="shared" si="0"/>
        <v>0</v>
      </c>
      <c r="G33" s="3">
        <v>0</v>
      </c>
      <c r="H33" s="3">
        <v>0</v>
      </c>
      <c r="I33" s="3">
        <f>SUM(G33:H33)</f>
        <v>0</v>
      </c>
      <c r="J33" s="3">
        <v>0</v>
      </c>
      <c r="K33" s="3">
        <v>0</v>
      </c>
      <c r="L33" s="3">
        <f t="shared" si="6"/>
        <v>0</v>
      </c>
      <c r="M33" s="3">
        <v>0</v>
      </c>
      <c r="N33" s="3">
        <v>0</v>
      </c>
      <c r="O33" s="3">
        <f t="shared" si="2"/>
        <v>0</v>
      </c>
      <c r="P33" s="3">
        <v>0</v>
      </c>
      <c r="Q33" s="3">
        <v>0</v>
      </c>
      <c r="R33" s="3">
        <f t="shared" si="3"/>
        <v>0</v>
      </c>
      <c r="S33" s="5">
        <f t="shared" si="4"/>
        <v>0</v>
      </c>
      <c r="T33" s="5">
        <f t="shared" si="4"/>
        <v>0</v>
      </c>
      <c r="U33" s="5">
        <f t="shared" si="5"/>
        <v>0</v>
      </c>
      <c r="V33" s="3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</row>
    <row r="34" spans="1:46" ht="12.75">
      <c r="A34" s="11"/>
      <c r="B34" s="3"/>
      <c r="C34" s="3"/>
      <c r="D34" s="3">
        <v>0</v>
      </c>
      <c r="E34" s="3">
        <v>0</v>
      </c>
      <c r="F34" s="3">
        <f t="shared" si="0"/>
        <v>0</v>
      </c>
      <c r="G34" s="3">
        <v>0</v>
      </c>
      <c r="H34" s="3">
        <v>0</v>
      </c>
      <c r="I34" s="3">
        <f>SUM(G34:H34)</f>
        <v>0</v>
      </c>
      <c r="J34" s="3">
        <v>0</v>
      </c>
      <c r="K34" s="3">
        <v>0</v>
      </c>
      <c r="L34" s="3">
        <f t="shared" si="6"/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5">
        <f t="shared" si="4"/>
        <v>0</v>
      </c>
      <c r="T34" s="5">
        <f t="shared" si="4"/>
        <v>0</v>
      </c>
      <c r="U34" s="5">
        <f t="shared" si="5"/>
        <v>0</v>
      </c>
      <c r="V34" s="3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</row>
    <row r="35" spans="1:46" ht="12.75">
      <c r="A35" s="11"/>
      <c r="B35" s="3"/>
      <c r="C35" s="3"/>
      <c r="D35" s="3">
        <v>0</v>
      </c>
      <c r="E35" s="3">
        <v>0</v>
      </c>
      <c r="F35" s="3">
        <f aca="true" t="shared" si="7" ref="F35:F40">SUM(D35:E35)</f>
        <v>0</v>
      </c>
      <c r="G35" s="3">
        <v>0</v>
      </c>
      <c r="H35" s="3">
        <v>0</v>
      </c>
      <c r="I35" s="3">
        <f aca="true" t="shared" si="8" ref="I35:I40">SUM(G35:H35)</f>
        <v>0</v>
      </c>
      <c r="J35" s="3">
        <v>0</v>
      </c>
      <c r="K35" s="3">
        <v>0</v>
      </c>
      <c r="L35" s="3">
        <f aca="true" t="shared" si="9" ref="L35:L40">SUM(J35:K35)</f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5">
        <f t="shared" si="4"/>
        <v>0</v>
      </c>
      <c r="T35" s="5">
        <f t="shared" si="4"/>
        <v>0</v>
      </c>
      <c r="U35" s="5">
        <f t="shared" si="5"/>
        <v>0</v>
      </c>
      <c r="V35" s="3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</row>
    <row r="36" spans="1:46" ht="12.75">
      <c r="A36" s="11"/>
      <c r="B36" s="3"/>
      <c r="C36" s="3"/>
      <c r="D36" s="3">
        <v>0</v>
      </c>
      <c r="E36" s="3">
        <v>0</v>
      </c>
      <c r="F36" s="3">
        <f t="shared" si="7"/>
        <v>0</v>
      </c>
      <c r="G36" s="3">
        <v>0</v>
      </c>
      <c r="H36" s="3">
        <v>0</v>
      </c>
      <c r="I36" s="3">
        <f t="shared" si="8"/>
        <v>0</v>
      </c>
      <c r="J36" s="3">
        <v>0</v>
      </c>
      <c r="K36" s="3">
        <v>0</v>
      </c>
      <c r="L36" s="3">
        <f t="shared" si="9"/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5">
        <f t="shared" si="4"/>
        <v>0</v>
      </c>
      <c r="T36" s="5">
        <f t="shared" si="4"/>
        <v>0</v>
      </c>
      <c r="U36" s="5">
        <f t="shared" si="5"/>
        <v>0</v>
      </c>
      <c r="V36" s="3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</row>
    <row r="37" spans="1:46" ht="12.75">
      <c r="A37" s="11"/>
      <c r="B37" s="3"/>
      <c r="C37" s="3"/>
      <c r="D37" s="3">
        <v>0</v>
      </c>
      <c r="E37" s="3">
        <v>0</v>
      </c>
      <c r="F37" s="3">
        <f t="shared" si="7"/>
        <v>0</v>
      </c>
      <c r="G37" s="3">
        <v>0</v>
      </c>
      <c r="H37" s="3">
        <v>0</v>
      </c>
      <c r="I37" s="3">
        <f t="shared" si="8"/>
        <v>0</v>
      </c>
      <c r="J37" s="3">
        <v>0</v>
      </c>
      <c r="K37" s="3">
        <v>0</v>
      </c>
      <c r="L37" s="3">
        <f t="shared" si="9"/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5">
        <f t="shared" si="4"/>
        <v>0</v>
      </c>
      <c r="T37" s="5">
        <f t="shared" si="4"/>
        <v>0</v>
      </c>
      <c r="U37" s="5">
        <f t="shared" si="5"/>
        <v>0</v>
      </c>
      <c r="V37" s="3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</row>
    <row r="38" spans="1:46" ht="12.75">
      <c r="A38" s="11"/>
      <c r="B38" s="3"/>
      <c r="C38" s="3"/>
      <c r="D38" s="3">
        <v>0</v>
      </c>
      <c r="E38" s="3">
        <v>0</v>
      </c>
      <c r="F38" s="3">
        <f t="shared" si="7"/>
        <v>0</v>
      </c>
      <c r="G38" s="3">
        <v>0</v>
      </c>
      <c r="H38" s="3">
        <v>0</v>
      </c>
      <c r="I38" s="3">
        <f t="shared" si="8"/>
        <v>0</v>
      </c>
      <c r="J38" s="3">
        <v>0</v>
      </c>
      <c r="K38" s="3">
        <v>0</v>
      </c>
      <c r="L38" s="3">
        <f t="shared" si="9"/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5">
        <f t="shared" si="4"/>
        <v>0</v>
      </c>
      <c r="T38" s="5">
        <f t="shared" si="4"/>
        <v>0</v>
      </c>
      <c r="U38" s="5">
        <f t="shared" si="5"/>
        <v>0</v>
      </c>
      <c r="V38" s="3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</row>
    <row r="39" spans="1:46" ht="12.75">
      <c r="A39" s="11"/>
      <c r="B39" s="3"/>
      <c r="C39" s="3"/>
      <c r="D39" s="3">
        <v>0</v>
      </c>
      <c r="E39" s="3">
        <v>0</v>
      </c>
      <c r="F39" s="3">
        <f t="shared" si="7"/>
        <v>0</v>
      </c>
      <c r="G39" s="3">
        <v>0</v>
      </c>
      <c r="H39" s="3">
        <v>0</v>
      </c>
      <c r="I39" s="3">
        <f t="shared" si="8"/>
        <v>0</v>
      </c>
      <c r="J39" s="3">
        <v>0</v>
      </c>
      <c r="K39" s="3">
        <v>0</v>
      </c>
      <c r="L39" s="3">
        <f t="shared" si="9"/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5">
        <f t="shared" si="4"/>
        <v>0</v>
      </c>
      <c r="T39" s="5">
        <f t="shared" si="4"/>
        <v>0</v>
      </c>
      <c r="U39" s="5">
        <f t="shared" si="5"/>
        <v>0</v>
      </c>
      <c r="V39" s="3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</row>
    <row r="40" spans="1:46" ht="12.75">
      <c r="A40" s="11"/>
      <c r="B40" s="3"/>
      <c r="C40" s="3"/>
      <c r="D40" s="3">
        <v>0</v>
      </c>
      <c r="E40" s="3">
        <v>0</v>
      </c>
      <c r="F40" s="3">
        <f t="shared" si="7"/>
        <v>0</v>
      </c>
      <c r="G40" s="3">
        <v>0</v>
      </c>
      <c r="H40" s="3">
        <v>0</v>
      </c>
      <c r="I40" s="3">
        <f t="shared" si="8"/>
        <v>0</v>
      </c>
      <c r="J40" s="3">
        <v>0</v>
      </c>
      <c r="K40" s="3">
        <v>0</v>
      </c>
      <c r="L40" s="3">
        <f t="shared" si="9"/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5">
        <f t="shared" si="4"/>
        <v>0</v>
      </c>
      <c r="T40" s="5">
        <f t="shared" si="4"/>
        <v>0</v>
      </c>
      <c r="U40" s="5">
        <f t="shared" si="5"/>
        <v>0</v>
      </c>
      <c r="V40" s="3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</row>
    <row r="41" spans="1:46" ht="12.75">
      <c r="A41" s="11"/>
      <c r="B41" s="3"/>
      <c r="C41" s="3"/>
      <c r="D41" s="3">
        <v>0</v>
      </c>
      <c r="E41" s="3">
        <v>0</v>
      </c>
      <c r="F41" s="3">
        <f t="shared" si="0"/>
        <v>0</v>
      </c>
      <c r="G41" s="3">
        <v>0</v>
      </c>
      <c r="H41" s="3">
        <v>0</v>
      </c>
      <c r="I41" s="3">
        <f>SUM(G41:H41)</f>
        <v>0</v>
      </c>
      <c r="J41" s="3">
        <v>0</v>
      </c>
      <c r="K41" s="3">
        <v>0</v>
      </c>
      <c r="L41" s="3">
        <f t="shared" si="6"/>
        <v>0</v>
      </c>
      <c r="M41" s="3">
        <v>0</v>
      </c>
      <c r="N41" s="3">
        <v>0</v>
      </c>
      <c r="O41" s="3">
        <f t="shared" si="2"/>
        <v>0</v>
      </c>
      <c r="P41" s="3">
        <v>0</v>
      </c>
      <c r="Q41" s="3">
        <v>0</v>
      </c>
      <c r="R41" s="3">
        <f t="shared" si="3"/>
        <v>0</v>
      </c>
      <c r="S41" s="5">
        <f t="shared" si="4"/>
        <v>0</v>
      </c>
      <c r="T41" s="5">
        <f t="shared" si="4"/>
        <v>0</v>
      </c>
      <c r="U41" s="5">
        <f t="shared" si="5"/>
        <v>0</v>
      </c>
      <c r="V41" s="3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</row>
    <row r="42" spans="1:46" ht="12.75">
      <c r="A42" s="11"/>
      <c r="B42" s="3"/>
      <c r="C42" s="5" t="s">
        <v>12</v>
      </c>
      <c r="D42" s="5">
        <f aca="true" t="shared" si="10" ref="D42:R42">SUM(D19:D41)</f>
        <v>4800</v>
      </c>
      <c r="E42" s="5">
        <f t="shared" si="10"/>
        <v>2400</v>
      </c>
      <c r="F42" s="5">
        <f t="shared" si="10"/>
        <v>7200</v>
      </c>
      <c r="G42" s="5">
        <f t="shared" si="10"/>
        <v>0</v>
      </c>
      <c r="H42" s="5">
        <f t="shared" si="10"/>
        <v>0</v>
      </c>
      <c r="I42" s="5">
        <f t="shared" si="10"/>
        <v>0</v>
      </c>
      <c r="J42" s="5">
        <f t="shared" si="10"/>
        <v>0</v>
      </c>
      <c r="K42" s="5">
        <f t="shared" si="10"/>
        <v>0</v>
      </c>
      <c r="L42" s="5">
        <f t="shared" si="10"/>
        <v>0</v>
      </c>
      <c r="M42" s="5">
        <f t="shared" si="10"/>
        <v>22500</v>
      </c>
      <c r="N42" s="5">
        <f t="shared" si="10"/>
        <v>142500</v>
      </c>
      <c r="O42" s="5">
        <f t="shared" si="10"/>
        <v>165000</v>
      </c>
      <c r="P42" s="5">
        <f t="shared" si="10"/>
        <v>151200</v>
      </c>
      <c r="Q42" s="5">
        <f t="shared" si="10"/>
        <v>235200</v>
      </c>
      <c r="R42" s="5">
        <f t="shared" si="10"/>
        <v>386400</v>
      </c>
      <c r="S42" s="5">
        <f t="shared" si="4"/>
        <v>178500</v>
      </c>
      <c r="T42" s="5">
        <f t="shared" si="4"/>
        <v>380100</v>
      </c>
      <c r="U42" s="5">
        <f t="shared" si="5"/>
        <v>558600</v>
      </c>
      <c r="V42" s="5" t="s">
        <v>12</v>
      </c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</row>
    <row r="43" spans="1:46" ht="12.75">
      <c r="A43" s="1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</row>
    <row r="44" spans="1:46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</row>
    <row r="45" spans="1:46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</row>
    <row r="46" spans="1:46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</row>
    <row r="47" spans="1:46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</row>
    <row r="48" spans="1:46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</row>
    <row r="49" spans="1:46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</row>
    <row r="50" spans="1:46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</row>
    <row r="51" spans="1:46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</row>
    <row r="52" spans="1:46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</row>
    <row r="53" spans="1:46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</row>
    <row r="54" spans="1:46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</row>
    <row r="55" spans="1:46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</row>
    <row r="56" spans="1:46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</row>
    <row r="57" spans="1:46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</row>
    <row r="58" spans="1:46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</row>
    <row r="59" spans="1:46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</row>
    <row r="60" spans="1:46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</row>
    <row r="61" spans="1:46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</row>
    <row r="62" spans="1:46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</row>
    <row r="63" spans="1:46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</row>
    <row r="64" spans="1:46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</row>
    <row r="65" spans="1:46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</row>
    <row r="66" spans="1:46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</row>
    <row r="67" spans="1:46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</row>
    <row r="68" spans="1:46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</row>
    <row r="69" spans="1:46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</row>
    <row r="70" spans="1:46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</row>
    <row r="71" spans="1:46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</row>
    <row r="72" spans="1:46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</row>
    <row r="73" spans="1:46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</row>
    <row r="74" spans="1:46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</row>
    <row r="75" spans="1:46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</row>
    <row r="76" spans="1:46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</row>
    <row r="77" spans="1:46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</row>
    <row r="78" spans="1:46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</row>
    <row r="79" spans="1:46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</row>
    <row r="80" spans="1:46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</row>
    <row r="81" spans="1:46" ht="12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</row>
    <row r="82" spans="1:46" ht="12.7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</row>
    <row r="83" spans="1:46" ht="12.7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</row>
    <row r="84" spans="1:46" ht="12.7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</row>
    <row r="85" spans="1:46" ht="12.7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</row>
    <row r="86" spans="1:46" ht="12.7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</row>
    <row r="87" spans="1:46" ht="12.7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</row>
    <row r="88" spans="1:46" ht="12.7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</row>
    <row r="89" spans="1:46" ht="12.7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</row>
    <row r="90" spans="1:46" ht="12.7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</row>
    <row r="91" spans="1:46" ht="12.7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</row>
    <row r="92" spans="1:46" ht="12.7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</row>
    <row r="93" spans="1:46" ht="12.7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</row>
    <row r="94" spans="1:46" ht="12.7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</row>
    <row r="95" spans="1:46" ht="12.7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</row>
    <row r="96" spans="1:46" ht="12.7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</row>
    <row r="97" spans="1:46" ht="12.7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</row>
    <row r="98" spans="1:46" ht="12.7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</row>
    <row r="99" spans="1:46" ht="12.7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</row>
    <row r="100" spans="1:46" ht="12.7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</row>
    <row r="101" spans="1:46" ht="12.7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</row>
    <row r="102" spans="1:46" ht="12.7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</row>
    <row r="103" spans="1:46" ht="12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</row>
    <row r="104" spans="1:46" ht="12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</row>
    <row r="105" spans="1:46" ht="12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</row>
    <row r="106" spans="1:46" ht="12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</row>
    <row r="107" spans="1:46" ht="12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</row>
    <row r="108" spans="1:46" ht="12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</row>
    <row r="109" spans="1:46" ht="12.7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</row>
    <row r="110" spans="1:46" ht="12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</row>
    <row r="111" spans="1:46" ht="12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</row>
    <row r="112" spans="1:46" ht="12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</row>
    <row r="113" spans="1:46" ht="12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</row>
    <row r="114" spans="1:46" ht="12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</row>
    <row r="115" spans="1:46" ht="12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</row>
    <row r="116" spans="1:46" ht="12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</row>
    <row r="117" spans="1:46" ht="12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</row>
    <row r="118" spans="1:46" ht="12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</row>
    <row r="119" spans="1:46" ht="12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</row>
    <row r="120" spans="1:46" ht="12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</row>
    <row r="121" spans="1:46" ht="12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</row>
    <row r="122" spans="1:46" ht="12.7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</row>
    <row r="123" spans="1:46" ht="12.7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</row>
    <row r="124" spans="1:46" ht="12.7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</row>
    <row r="125" spans="1:46" ht="12.7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</row>
    <row r="126" spans="1:46" ht="12.7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</row>
    <row r="127" spans="1:46" ht="12.7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</row>
    <row r="128" spans="1:46" ht="12.7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</row>
    <row r="129" spans="1:46" ht="12.7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</row>
    <row r="130" spans="1:46" ht="12.7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</row>
    <row r="131" spans="1:46" ht="12.7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</row>
    <row r="132" spans="1:46" ht="12.7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</row>
    <row r="133" spans="1:46" ht="12.7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</row>
    <row r="134" spans="1:46" ht="12.7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</row>
    <row r="135" spans="1:46" ht="12.7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</row>
    <row r="136" spans="1:46" ht="12.7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</row>
    <row r="137" spans="1:46" ht="12.7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</row>
    <row r="138" spans="1:46" ht="12.7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</row>
    <row r="139" spans="1:46" ht="12.7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</row>
    <row r="140" spans="1:46" ht="12.7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</row>
    <row r="141" spans="1:46" ht="12.7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</row>
    <row r="142" spans="1:46" ht="12.7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</row>
    <row r="143" spans="1:46" ht="12.7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</row>
    <row r="144" spans="1:46" ht="12.7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</row>
    <row r="145" spans="1:46" ht="12.7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</row>
    <row r="146" spans="1:46" ht="12.7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</row>
    <row r="147" spans="1:46" ht="12.7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</row>
    <row r="148" spans="1:46" ht="12.7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</row>
    <row r="149" spans="1:46" ht="12.7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</row>
    <row r="150" spans="1:46" ht="12.7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</row>
    <row r="151" spans="1:46" ht="12.7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</row>
    <row r="152" spans="1:46" ht="12.7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</row>
    <row r="153" spans="1:46" ht="12.7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</row>
    <row r="154" spans="1:46" ht="12.7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</row>
    <row r="155" spans="1:46" ht="12.7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</row>
    <row r="156" spans="1:46" ht="12.7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</row>
    <row r="157" spans="1:46" ht="12.7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</row>
    <row r="158" spans="1:46" ht="12.7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</row>
    <row r="159" spans="1:46" ht="12.7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</row>
    <row r="160" spans="1:46" ht="12.7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</row>
    <row r="161" spans="1:46" ht="12.7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</row>
    <row r="162" spans="1:46" ht="12.7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</row>
    <row r="163" spans="1:46" ht="12.7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</row>
    <row r="164" spans="1:46" ht="12.7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</row>
    <row r="165" spans="1:46" ht="12.7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</row>
    <row r="166" spans="1:46" ht="12.7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</row>
    <row r="167" spans="1:46" ht="12.7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</row>
    <row r="168" spans="1:46" ht="12.7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</row>
    <row r="169" spans="1:46" ht="12.7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</row>
    <row r="170" spans="1:46" ht="12.7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</row>
    <row r="171" spans="1:46" ht="12.7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</row>
    <row r="172" spans="1:46" ht="12.7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</row>
    <row r="173" spans="1:46" ht="12.7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</row>
    <row r="174" spans="1:46" ht="12.7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</row>
    <row r="175" spans="1:46" ht="12.7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</row>
    <row r="176" spans="1:46" ht="12.7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</row>
    <row r="177" spans="1:46" ht="12.7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</row>
    <row r="178" spans="1:46" ht="12.7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</row>
    <row r="179" spans="1:46" ht="12.7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</row>
    <row r="180" spans="1:46" ht="12.7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</row>
    <row r="181" spans="1:46" ht="12.7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</row>
    <row r="182" spans="1:46" ht="12.7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</row>
    <row r="183" spans="1:46" ht="12.7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</row>
    <row r="184" spans="1:46" ht="12.7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</row>
    <row r="185" spans="1:46" ht="12.7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</row>
    <row r="186" spans="1:46" ht="12.7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</row>
    <row r="187" spans="1:46" ht="12.7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</row>
    <row r="188" spans="1:46" ht="12.7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</row>
    <row r="189" spans="1:46" ht="12.7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</row>
    <row r="190" spans="1:46" ht="12.7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</row>
    <row r="191" spans="1:46" ht="12.7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</row>
    <row r="192" spans="1:46" ht="12.7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</row>
    <row r="193" spans="1:46" ht="12.7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</row>
    <row r="194" spans="1:46" ht="12.7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</row>
    <row r="195" spans="1:46" ht="12.7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</row>
    <row r="196" spans="1:46" ht="12.7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</row>
    <row r="197" spans="1:46" ht="12.7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</row>
    <row r="198" spans="1:46" ht="12.7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</row>
    <row r="199" spans="1:46" ht="12.7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</row>
    <row r="200" spans="1:46" ht="12.7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</row>
    <row r="201" spans="1:46" ht="12.7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</row>
    <row r="202" spans="1:46" ht="12.7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</row>
    <row r="203" spans="1:46" ht="12.7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</row>
    <row r="204" spans="1:46" ht="12.7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</row>
    <row r="205" spans="1:46" ht="12.7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</row>
    <row r="206" spans="1:46" ht="12.7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</row>
    <row r="207" spans="1:46" ht="12.7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</row>
    <row r="208" spans="1:46" ht="12.7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</row>
    <row r="209" spans="1:46" ht="12.7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</row>
    <row r="210" spans="1:46" ht="12.7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</row>
    <row r="211" spans="1:46" ht="12.7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</row>
    <row r="212" spans="1:46" ht="12.7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</row>
    <row r="213" spans="1:46" ht="12.7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</row>
    <row r="214" spans="1:46" ht="12.7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</row>
    <row r="215" spans="1:46" ht="12.7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</row>
    <row r="216" spans="1:46" ht="12.7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</row>
    <row r="217" spans="1:46" ht="12.7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</row>
    <row r="218" spans="1:46" ht="12.7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</row>
    <row r="219" spans="1:46" ht="12.7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</row>
    <row r="220" spans="1:46" ht="12.7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</row>
    <row r="221" spans="1:46" ht="12.7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</row>
    <row r="222" spans="1:46" ht="12.7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</row>
    <row r="223" spans="1:46" ht="12.7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</row>
    <row r="224" spans="1:46" ht="12.7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</row>
    <row r="225" spans="1:46" ht="12.7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</row>
    <row r="226" spans="1:46" ht="12.7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</row>
    <row r="227" spans="1:46" ht="12.7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</row>
    <row r="228" spans="1:46" ht="12.7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</row>
    <row r="229" spans="1:46" ht="12.7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</row>
    <row r="230" spans="1:46" ht="12.7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</row>
    <row r="231" spans="1:46" ht="12.7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</row>
    <row r="232" spans="1:46" ht="12.7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</row>
    <row r="233" spans="1:46" ht="12.7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</row>
  </sheetData>
  <sheetProtection/>
  <mergeCells count="3">
    <mergeCell ref="C3:J3"/>
    <mergeCell ref="C4:L4"/>
    <mergeCell ref="C6:U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 Shack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Tite</dc:creator>
  <cp:keywords/>
  <dc:description/>
  <cp:lastModifiedBy>Rekha</cp:lastModifiedBy>
  <cp:lastPrinted>2004-09-27T22:11:07Z</cp:lastPrinted>
  <dcterms:created xsi:type="dcterms:W3CDTF">2004-08-15T01:58:40Z</dcterms:created>
  <dcterms:modified xsi:type="dcterms:W3CDTF">2007-09-24T09:53:33Z</dcterms:modified>
  <cp:category/>
  <cp:version/>
  <cp:contentType/>
  <cp:contentStatus/>
</cp:coreProperties>
</file>