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180" windowHeight="880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<sst xmlns="http://schemas.openxmlformats.org/spreadsheetml/2006/main" count="390" uniqueCount="141">
  <si>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</si>
  <si>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</si>
  <si>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</si>
  <si>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</si>
  <si>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</si>
  <si>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</si>
  <si>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</si>
  <si>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</si>
  <si>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</si>
  <si>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</si>
  <si>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</si>
  <si>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</si>
  <si>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</si>
  <si>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</si>
  <si>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</si>
  <si>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</si>
  <si>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</si>
  <si>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</si>
  <si>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</si>
  <si>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</si>
  <si>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</si>
  <si>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</si>
  <si>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</si>
  <si>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</si>
  <si>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</si>
  <si>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</si>
  <si>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</si>
  <si>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</si>
  <si>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</si>
  <si>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</si>
  <si>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</si>
  <si>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</si>
  <si>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</si>
  <si>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</si>
  <si>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</si>
  <si>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</si>
  <si>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</si>
  <si>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</si>
  <si>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</si>
  <si>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</si>
  <si>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</si>
  <si>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</si>
  <si>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</si>
  <si>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</si>
  <si>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</si>
  <si>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</si>
  <si>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</si>
  <si>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</si>
  <si>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</si>
  <si>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</si>
  <si>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</si>
  <si>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</si>
  <si>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</si>
  <si>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</si>
  <si>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</si>
  <si>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</si>
  <si>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</si>
  <si>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</si>
  <si>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</si>
  <si>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</si>
  <si>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</si>
  <si>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</si>
  <si>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</si>
  <si>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</si>
  <si>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</si>
  <si>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</si>
  <si>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</si>
  <si>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</si>
  <si>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</si>
  <si>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</si>
  <si>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</si>
  <si>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</si>
  <si>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</si>
  <si>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</si>
  <si>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</si>
  <si>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</si>
  <si>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</si>
  <si>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</si>
  <si>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</si>
  <si>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</si>
  <si>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</si>
  <si>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</si>
  <si>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</si>
  <si>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</si>
  <si>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</si>
  <si>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</si>
  <si>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</si>
  <si>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</si>
  <si>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</si>
  <si>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</si>
  <si>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</si>
  <si>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</si>
  <si>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</si>
  <si>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</si>
  <si>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</si>
  <si>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</si>
  <si>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</si>
  <si>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</si>
  <si>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</si>
  <si>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</si>
  <si>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</si>
  <si>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</si>
  <si>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</si>
  <si>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</si>
  <si>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</si>
  <si>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</si>
  <si>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</si>
  <si>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</si>
  <si>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</si>
  <si>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</si>
  <si>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</si>
  <si>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</si>
  <si>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</si>
  <si>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</si>
  <si>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</si>
  <si>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</si>
  <si>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</si>
  <si>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</si>
  <si>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</si>
  <si>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</si>
  <si>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</si>
  <si>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</si>
  <si>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</si>
  <si>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</si>
  <si>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</si>
  <si>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</si>
  <si>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</si>
  <si>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</si>
  <si>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</si>
  <si>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</si>
  <si>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1202 - Diesel fuel, Fuel oil,  Fuel oil, no. 1,2,4,5,6, Gas oil or Heating oil (light)</t>
  </si>
  <si>
    <t>1203 - Gasohol, Gasoline, Motor spirit, Petrol</t>
  </si>
  <si>
    <t>EAST-BOUND</t>
  </si>
  <si>
    <t>WEST-BOUND</t>
  </si>
  <si>
    <t>-</t>
  </si>
  <si>
    <t>EAST-BOUND Total</t>
  </si>
  <si>
    <t>WEST-BOUND Total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</si>
  <si>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</si>
  <si>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</si>
  <si>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</si>
  <si>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030-R612-Underberg-Ixopo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</si>
</sst>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2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2" fontId="1" fillId="24" borderId="10" xfId="0" applyNumberFormat="1" applyFont="1" applyFill="1" applyBorder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20" borderId="10" xfId="0" applyFont="1" applyFill="1" applyBorder="1" applyAlignment="1">
      <alignment wrapText="1"/>
    </xf>
    <xf numFmtId="0" fontId="39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>
                <c:ptCount val="7"/>
                <c:pt idx="0">
                  <c:v>LDV</c:v>
                </c:pt>
                <c:pt idx="1">
                  <c:v>Rigid Truck</c:v>
                </c:pt>
                <c:pt idx="2">
                  <c:v>4x2 Trucktractor Combination </c:v>
                </c:pt>
                <c:pt idx="3">
                  <c:v>6x4 Trucktractor –5 axle </c:v>
                </c:pt>
                <c:pt idx="4">
                  <c:v>6x4 Trucktractor –6 axle </c:v>
                </c:pt>
                <c:pt idx="5">
                  <c:v>Interlink or Rigid and drawbar</c:v>
                </c:pt>
                <c:pt idx="6">
                  <c:v>Bus</c:v>
                </c:pt>
              </c:strCache>
            </c:strRef>
          </c:cat>
          <c:val>
            <c:numRef>
              <c:f>'Vehicle Group'!$D$6:$D$12</c:f>
              <c:numCache>
                <c:ptCount val="7"/>
                <c:pt idx="0">
                  <c:v>45.1609992980957</c:v>
                </c:pt>
                <c:pt idx="1">
                  <c:v>9.677000045776367</c:v>
                </c:pt>
                <c:pt idx="2">
                  <c:v>0</c:v>
                </c:pt>
                <c:pt idx="3">
                  <c:v>12.902999877929688</c:v>
                </c:pt>
                <c:pt idx="4">
                  <c:v>3.2260000705718994</c:v>
                </c:pt>
                <c:pt idx="5">
                  <c:v>29.031999588012695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>
                <c:ptCount val="7"/>
                <c:pt idx="0">
                  <c:v>38.095001220703125</c:v>
                </c:pt>
                <c:pt idx="1">
                  <c:v>4.76200008392334</c:v>
                </c:pt>
                <c:pt idx="2">
                  <c:v>0</c:v>
                </c:pt>
                <c:pt idx="3">
                  <c:v>14.28600025177002</c:v>
                </c:pt>
                <c:pt idx="4">
                  <c:v>0</c:v>
                </c:pt>
                <c:pt idx="5">
                  <c:v>42.856998443603516</c:v>
                </c:pt>
                <c:pt idx="6">
                  <c:v>0</c:v>
                </c:pt>
              </c:numCache>
            </c:numRef>
          </c:val>
        </c:ser>
        <c:axId val="52023900"/>
        <c:axId val="65561917"/>
      </c:bar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75"/>
          <c:y val="0.12525"/>
          <c:w val="0.42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3"/>
          <c:y val="0.125"/>
          <c:w val="0.382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Type'!$D$5:$D$16</c:f>
              <c:numCache>
                <c:ptCount val="12"/>
                <c:pt idx="0">
                  <c:v>0</c:v>
                </c:pt>
                <c:pt idx="1">
                  <c:v>58.82400131225586</c:v>
                </c:pt>
                <c:pt idx="2">
                  <c:v>11.765000343322754</c:v>
                </c:pt>
                <c:pt idx="3">
                  <c:v>5.881999969482422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17.64699935913086</c:v>
                </c:pt>
                <c:pt idx="9">
                  <c:v>0</c:v>
                </c:pt>
                <c:pt idx="10">
                  <c:v>5.881999969482422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>
                <c:ptCount val="12"/>
                <c:pt idx="0">
                  <c:v>Tanker Dry Bulk</c:v>
                </c:pt>
                <c:pt idx="1">
                  <c:v>Tanker Liquid Bulk</c:v>
                </c:pt>
                <c:pt idx="2">
                  <c:v>Flat Deck</c:v>
                </c:pt>
                <c:pt idx="3">
                  <c:v>Dropside / Gateside</c:v>
                </c:pt>
                <c:pt idx="4">
                  <c:v>Beverage</c:v>
                </c:pt>
                <c:pt idx="5">
                  <c:v>Container</c:v>
                </c:pt>
                <c:pt idx="6">
                  <c:v>Box / Pantechnicon</c:v>
                </c:pt>
                <c:pt idx="7">
                  <c:v>Refrigerated</c:v>
                </c:pt>
                <c:pt idx="8">
                  <c:v>Tipper</c:v>
                </c:pt>
                <c:pt idx="9">
                  <c:v>Car carrier</c:v>
                </c:pt>
                <c:pt idx="10">
                  <c:v>Lowbed</c:v>
                </c:pt>
                <c:pt idx="11">
                  <c:v>Other</c:v>
                </c:pt>
              </c:strCache>
            </c:strRef>
          </c:cat>
          <c:val>
            <c:numRef>
              <c:f>'Vehicle Type'!$E$5:$E$16</c:f>
              <c:numCache>
                <c:ptCount val="12"/>
                <c:pt idx="0">
                  <c:v>0</c:v>
                </c:pt>
                <c:pt idx="1">
                  <c:v>69.23100280761719</c:v>
                </c:pt>
                <c:pt idx="2">
                  <c:v>7.691999912261963</c:v>
                </c:pt>
                <c:pt idx="3">
                  <c:v>7.691999912261963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15.385000228881836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26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75"/>
          <c:y val="0.1225"/>
          <c:w val="0.373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Hour'!$B$5:$B$28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>
                <c:ptCount val="24"/>
                <c:pt idx="0">
                  <c:v>00:00-00:59</c:v>
                </c:pt>
                <c:pt idx="1">
                  <c:v>01:00-01:59</c:v>
                </c:pt>
                <c:pt idx="2">
                  <c:v>02:00-02:59</c:v>
                </c:pt>
                <c:pt idx="3">
                  <c:v>03:00-03:59</c:v>
                </c:pt>
                <c:pt idx="4">
                  <c:v>04:00-04:59</c:v>
                </c:pt>
                <c:pt idx="5">
                  <c:v>05:00-05:59</c:v>
                </c:pt>
                <c:pt idx="6">
                  <c:v>06:00-06:59</c:v>
                </c:pt>
                <c:pt idx="7">
                  <c:v>07:00-07:59</c:v>
                </c:pt>
                <c:pt idx="8">
                  <c:v>08:00-08:59</c:v>
                </c:pt>
                <c:pt idx="9">
                  <c:v>09:00-09:59</c:v>
                </c:pt>
                <c:pt idx="10">
                  <c:v>10:00-10:59</c:v>
                </c:pt>
                <c:pt idx="11">
                  <c:v>11:00-11:59</c:v>
                </c:pt>
                <c:pt idx="12">
                  <c:v>12:00-12:59</c:v>
                </c:pt>
                <c:pt idx="13">
                  <c:v>13:00-13:59</c:v>
                </c:pt>
                <c:pt idx="14">
                  <c:v>14:00-14:59</c:v>
                </c:pt>
                <c:pt idx="15">
                  <c:v>15:00-15:59</c:v>
                </c:pt>
                <c:pt idx="16">
                  <c:v>16:00-16:59</c:v>
                </c:pt>
                <c:pt idx="17">
                  <c:v>17:00-17:59</c:v>
                </c:pt>
                <c:pt idx="18">
                  <c:v>18:00-18:59</c:v>
                </c:pt>
                <c:pt idx="19">
                  <c:v>19:00-19:59</c:v>
                </c:pt>
                <c:pt idx="20">
                  <c:v>20:00-20:59</c:v>
                </c:pt>
                <c:pt idx="21">
                  <c:v>21:00-21:59</c:v>
                </c:pt>
                <c:pt idx="22">
                  <c:v>22:00-22:59</c:v>
                </c:pt>
                <c:pt idx="23">
                  <c:v>23:00-23:59</c:v>
                </c:pt>
              </c:strCache>
            </c:strRef>
          </c:cat>
          <c:val>
            <c:numRef>
              <c:f>'Vehicles Per Hour'!$C$5:$C$28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56606746"/>
        <c:axId val="39698667"/>
      </c:lineChart>
      <c:catAx>
        <c:axId val="56606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1"/>
        <c:lblOffset val="100"/>
        <c:tickLblSkip val="1"/>
        <c:noMultiLvlLbl val="0"/>
      </c:catAx>
      <c:valAx>
        <c:axId val="3969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575"/>
          <c:y val="0.12475"/>
          <c:w val="0.508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Commodity!$D$6:$D$22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5.881999969482422</c:v>
                </c:pt>
                <c:pt idx="5">
                  <c:v>11.765000343322754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5.881999969482422</c:v>
                </c:pt>
                <c:pt idx="10">
                  <c:v>58.82400131225586</c:v>
                </c:pt>
                <c:pt idx="11">
                  <c:v>0</c:v>
                </c:pt>
                <c:pt idx="12">
                  <c:v>0</c:v>
                </c:pt>
                <c:pt idx="13">
                  <c:v>17.64699935913086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>
                <c:ptCount val="17"/>
                <c:pt idx="0">
                  <c:v>0</c:v>
                </c:pt>
                <c:pt idx="1">
                  <c:v>7.691999912261963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7.691999912261963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76.9229965209961</c:v>
                </c:pt>
                <c:pt idx="11">
                  <c:v>0</c:v>
                </c:pt>
                <c:pt idx="12">
                  <c:v>0</c:v>
                </c:pt>
                <c:pt idx="13">
                  <c:v>7.691999912261963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1743684"/>
        <c:axId val="61475429"/>
      </c:barChart>
      <c:catAx>
        <c:axId val="21743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1"/>
        <c:lblOffset val="100"/>
        <c:tickLblSkip val="1"/>
        <c:noMultiLvlLbl val="0"/>
      </c:catAx>
      <c:valAx>
        <c:axId val="61475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43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35"/>
          <c:y val="0.11825"/>
          <c:w val="0.354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9.756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6.775</c:v>
                </c:pt>
                <c:pt idx="10">
                  <c:v>61.789</c:v>
                </c:pt>
                <c:pt idx="11">
                  <c:v>0</c:v>
                </c:pt>
                <c:pt idx="12">
                  <c:v>0</c:v>
                </c:pt>
                <c:pt idx="13">
                  <c:v>21.68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8.434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8.434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75.904</c:v>
                </c:pt>
                <c:pt idx="11">
                  <c:v>0</c:v>
                </c:pt>
                <c:pt idx="12">
                  <c:v>0</c:v>
                </c:pt>
                <c:pt idx="13">
                  <c:v>7.229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tickLblSkip val="1"/>
        <c:noMultiLvlLbl val="0"/>
      </c:catAx>
      <c:valAx>
        <c:axId val="1345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25"/>
          <c:y val="0.123"/>
          <c:w val="0.371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>
                <c:ptCount val="10"/>
                <c:pt idx="0">
                  <c:v>1 x 6 metre</c:v>
                </c:pt>
                <c:pt idx="1">
                  <c:v>2 x 6 metre</c:v>
                </c:pt>
                <c:pt idx="2">
                  <c:v>3 x 6 metre </c:v>
                </c:pt>
                <c:pt idx="3">
                  <c:v>1 x 12 metre</c:v>
                </c:pt>
                <c:pt idx="4">
                  <c:v>1 x 6 metre + 1 x 12 metre </c:v>
                </c:pt>
                <c:pt idx="5">
                  <c:v>1 x 6 metre + Other Goods</c:v>
                </c:pt>
                <c:pt idx="6">
                  <c:v>2 x 6 metre + Other Goods</c:v>
                </c:pt>
                <c:pt idx="7">
                  <c:v>3 x 6 metre + Other Goods</c:v>
                </c:pt>
                <c:pt idx="8">
                  <c:v>1 x 12 metre + Other Goods</c:v>
                </c:pt>
                <c:pt idx="9">
                  <c:v>1 x 6 metre + 1 x 12 metre + Other Goods</c:v>
                </c:pt>
              </c:strCache>
            </c:strRef>
          </c:cat>
          <c:val>
            <c:numRef>
              <c:f>'Container Types'!$H$6:$H$15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849"/>
        <c:crosses val="autoZero"/>
        <c:auto val="1"/>
        <c:lblOffset val="100"/>
        <c:tickLblSkip val="1"/>
        <c:noMultiLvlLbl val="0"/>
      </c:catAx>
      <c:valAx>
        <c:axId val="16017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95"/>
          <c:y val="0.11375"/>
          <c:w val="0.333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952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952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9525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85725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85725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857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68" t="s">
        <v>140</v>
      </c>
      <c r="C2" s="68"/>
      <c r="D2" s="68"/>
      <c r="E2" s="68"/>
      <c r="F2" s="68"/>
      <c r="G2" s="68"/>
      <c r="H2" s="68"/>
      <c r="I2" s="68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s="59" customFormat="1" ht="25.5">
      <c r="A5" s="57"/>
      <c r="B5" s="58" t="s">
        <v>0</v>
      </c>
      <c r="C5" s="58" t="s">
        <v>2</v>
      </c>
      <c r="D5" s="58" t="s">
        <v>132</v>
      </c>
      <c r="E5" s="58" t="s">
        <v>133</v>
      </c>
      <c r="F5" s="57"/>
      <c r="G5" s="57"/>
      <c r="H5" s="57"/>
      <c r="I5" s="57"/>
      <c r="J5" s="57"/>
      <c r="K5" s="57"/>
      <c r="L5" s="57"/>
    </row>
    <row r="6" spans="1:12" ht="12.75">
      <c r="A6" s="11"/>
      <c r="B6" s="20" t="s">
        <v>88</v>
      </c>
      <c r="C6" s="20" t="s">
        <v>89</v>
      </c>
      <c r="D6" s="21">
        <v>45.1609992980957</v>
      </c>
      <c r="E6" s="21">
        <v>38.095001220703125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9.677000045776367</v>
      </c>
      <c r="E7" s="21">
        <v>4.76200008392334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0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12.902999877929688</v>
      </c>
      <c r="E9" s="21">
        <v>14.28600025177002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3.2260000705718994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29.031999588012695</v>
      </c>
      <c r="E11" s="21">
        <v>42.856998443603516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99.99899888038635</v>
      </c>
      <c r="E13" s="23">
        <f>SUM(E6:E12)</f>
        <v>100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132</v>
      </c>
      <c r="E18" s="58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17.64699935913086</v>
      </c>
      <c r="E19" s="21">
        <v>7.691999912261963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0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23.52899932861328</v>
      </c>
      <c r="E21" s="21">
        <v>23.07699966430664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5.881999969482422</v>
      </c>
      <c r="E22" s="21">
        <v>0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52.941001892089844</v>
      </c>
      <c r="E23" s="21">
        <v>69.23100280761719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99.9990005493164</v>
      </c>
      <c r="E24" s="23">
        <f>SUM(E19:E23)</f>
        <v>100.00000238418579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68" t="s">
        <v>140</v>
      </c>
      <c r="C1" s="68"/>
      <c r="D1" s="68"/>
      <c r="E1" s="68"/>
      <c r="F1" s="68"/>
      <c r="G1" s="68"/>
      <c r="H1" s="68"/>
      <c r="I1" s="68"/>
      <c r="J1" s="11"/>
      <c r="K1" s="11"/>
      <c r="L1" s="11"/>
    </row>
    <row r="2" spans="1:12" ht="12.75">
      <c r="A2" s="11"/>
      <c r="B2" s="69"/>
      <c r="C2" s="69"/>
      <c r="D2" s="69"/>
      <c r="E2" s="69"/>
      <c r="F2" s="69"/>
      <c r="G2" s="69"/>
      <c r="H2" s="69"/>
      <c r="I2" s="69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132</v>
      </c>
      <c r="E4" s="58" t="s">
        <v>133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58.82400131225586</v>
      </c>
      <c r="E6" s="21">
        <v>69.23100280761719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11.765000343322754</v>
      </c>
      <c r="E7" s="21">
        <v>7.691999912261963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5.881999969482422</v>
      </c>
      <c r="E8" s="21">
        <v>7.691999912261963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0</v>
      </c>
      <c r="E11" s="21">
        <v>0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17.64699935913086</v>
      </c>
      <c r="E13" s="21">
        <v>15.385000228881836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5.881999969482422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100.00000095367432</v>
      </c>
      <c r="E17" s="23">
        <f>SUM(E5:E16)</f>
        <v>100.00000286102295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2.140625" style="0" customWidth="1"/>
  </cols>
  <sheetData>
    <row r="1" spans="1:14" ht="12.75">
      <c r="A1" s="68" t="s">
        <v>140</v>
      </c>
      <c r="B1" s="68"/>
      <c r="C1" s="68"/>
      <c r="D1" s="68"/>
      <c r="E1" s="68"/>
      <c r="F1" s="68"/>
      <c r="G1" s="68"/>
      <c r="H1" s="68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132</v>
      </c>
      <c r="C3" s="58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</v>
      </c>
      <c r="C11" s="8">
        <v>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</v>
      </c>
      <c r="C12" s="8"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</v>
      </c>
      <c r="C13" s="8">
        <v>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0</v>
      </c>
      <c r="C14" s="8">
        <v>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0</v>
      </c>
      <c r="C15" s="8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0</v>
      </c>
      <c r="C16" s="8"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</v>
      </c>
      <c r="C17" s="8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4</v>
      </c>
      <c r="C18" s="8">
        <v>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2</v>
      </c>
      <c r="C19" s="8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6</v>
      </c>
      <c r="C20" s="8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17</v>
      </c>
      <c r="C30" s="9">
        <f>SUM(C5:C28)</f>
        <v>13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0.7083333333333334</v>
      </c>
      <c r="C31" s="10">
        <f>AVERAGE(C5:C28)</f>
        <v>0.5416666666666666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68" t="s">
        <v>140</v>
      </c>
      <c r="C1" s="68"/>
      <c r="D1" s="68"/>
      <c r="E1" s="68"/>
      <c r="F1" s="68"/>
      <c r="G1" s="68"/>
      <c r="H1" s="68"/>
      <c r="I1" s="68"/>
      <c r="J1" s="12"/>
      <c r="K1" s="12"/>
      <c r="L1" s="12"/>
    </row>
    <row r="2" spans="1:12" ht="12.75">
      <c r="A2" s="12"/>
      <c r="B2" s="69"/>
      <c r="C2" s="69"/>
      <c r="D2" s="69"/>
      <c r="E2" s="69"/>
      <c r="F2" s="69"/>
      <c r="G2" s="69"/>
      <c r="H2" s="69"/>
      <c r="I2" s="69"/>
      <c r="J2" s="12"/>
      <c r="K2" s="12"/>
      <c r="L2" s="12"/>
    </row>
    <row r="3" spans="1:12" ht="12.75">
      <c r="A3" s="11"/>
      <c r="B3" s="32"/>
      <c r="C3" s="51"/>
      <c r="D3" s="50" t="s">
        <v>50</v>
      </c>
      <c r="E3" s="32"/>
      <c r="F3" s="32"/>
      <c r="G3" s="70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8" t="s">
        <v>132</v>
      </c>
      <c r="E5" s="58" t="s">
        <v>133</v>
      </c>
      <c r="F5" s="31"/>
      <c r="G5" s="58" t="s">
        <v>132</v>
      </c>
      <c r="H5" s="58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7.691999912261963</v>
      </c>
      <c r="F7" s="11"/>
      <c r="G7" s="4">
        <v>0</v>
      </c>
      <c r="H7" s="4">
        <v>8.434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5.881999969482422</v>
      </c>
      <c r="E10" s="4">
        <v>0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11.765000343322754</v>
      </c>
      <c r="E11" s="4">
        <v>7.691999912261963</v>
      </c>
      <c r="F11" s="11"/>
      <c r="G11" s="4">
        <v>9.756</v>
      </c>
      <c r="H11" s="4">
        <v>8.434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5.881999969482422</v>
      </c>
      <c r="E15" s="4">
        <v>0</v>
      </c>
      <c r="F15" s="11"/>
      <c r="G15" s="4">
        <v>6.775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58.82400131225586</v>
      </c>
      <c r="E16" s="4">
        <v>76.9229965209961</v>
      </c>
      <c r="F16" s="11"/>
      <c r="G16" s="4">
        <v>61.789</v>
      </c>
      <c r="H16" s="4">
        <v>75.904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</v>
      </c>
      <c r="E17" s="4">
        <v>0</v>
      </c>
      <c r="F17" s="11"/>
      <c r="G17" s="4">
        <v>0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0</v>
      </c>
      <c r="F18" s="11"/>
      <c r="G18" s="4">
        <v>0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17.64699935913086</v>
      </c>
      <c r="E19" s="4">
        <v>7.691999912261963</v>
      </c>
      <c r="F19" s="11"/>
      <c r="G19" s="4">
        <v>21.68</v>
      </c>
      <c r="H19" s="4">
        <v>7.229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</v>
      </c>
      <c r="E21" s="4">
        <v>0</v>
      </c>
      <c r="F21" s="11"/>
      <c r="G21" s="4">
        <v>0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100.00000095367432</v>
      </c>
      <c r="E23" s="6">
        <f>SUM(E6:E22)</f>
        <v>99.99899625778198</v>
      </c>
      <c r="F23" s="11"/>
      <c r="G23" s="6">
        <f>SUM(G6:G22)</f>
        <v>100</v>
      </c>
      <c r="H23" s="6">
        <f>SUM(H6:H22)</f>
        <v>100.00099999999999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mergeCells count="1">
    <mergeCell ref="B1:I1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68" t="s">
        <v>140</v>
      </c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69"/>
      <c r="E2" s="69"/>
      <c r="F2" s="69"/>
      <c r="G2" s="69"/>
      <c r="H2" s="69"/>
      <c r="I2" s="69"/>
      <c r="J2" s="6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48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47"/>
      <c r="G4" s="32"/>
      <c r="H4" s="35" t="s">
        <v>8</v>
      </c>
      <c r="I4" s="32"/>
      <c r="J4" s="32"/>
      <c r="K4" s="35" t="s">
        <v>9</v>
      </c>
      <c r="L4" s="32"/>
      <c r="M4" s="32"/>
      <c r="N4" s="35" t="s">
        <v>10</v>
      </c>
      <c r="O4" s="32"/>
      <c r="P4" s="32"/>
      <c r="Q4" s="35" t="s">
        <v>11</v>
      </c>
      <c r="R4" s="32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4" t="s">
        <v>7</v>
      </c>
      <c r="F5" s="25"/>
      <c r="G5" s="32"/>
      <c r="H5" s="26" t="s">
        <v>42</v>
      </c>
      <c r="I5" s="32"/>
      <c r="J5" s="11"/>
      <c r="K5" s="26" t="s">
        <v>43</v>
      </c>
      <c r="L5" s="32"/>
      <c r="M5" s="32"/>
      <c r="N5" s="26" t="s">
        <v>44</v>
      </c>
      <c r="O5" s="32"/>
      <c r="P5" s="11"/>
      <c r="Q5" s="27" t="s">
        <v>45</v>
      </c>
      <c r="R5" s="32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7" t="s">
        <v>4</v>
      </c>
      <c r="G6" s="60" t="s">
        <v>132</v>
      </c>
      <c r="H6" s="60" t="s">
        <v>133</v>
      </c>
      <c r="I6" s="7" t="s">
        <v>4</v>
      </c>
      <c r="J6" s="60" t="s">
        <v>132</v>
      </c>
      <c r="K6" s="60" t="s">
        <v>133</v>
      </c>
      <c r="L6" s="7" t="s">
        <v>4</v>
      </c>
      <c r="M6" s="60" t="s">
        <v>132</v>
      </c>
      <c r="N6" s="60" t="s">
        <v>133</v>
      </c>
      <c r="O6" s="7" t="s">
        <v>4</v>
      </c>
      <c r="P6" s="60" t="s">
        <v>132</v>
      </c>
      <c r="Q6" s="60" t="s">
        <v>133</v>
      </c>
      <c r="R6" s="7" t="s">
        <v>4</v>
      </c>
      <c r="S6" s="60" t="s">
        <v>135</v>
      </c>
      <c r="T6" s="60" t="s">
        <v>136</v>
      </c>
      <c r="U6" s="7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300</v>
      </c>
      <c r="R8" s="3">
        <f aca="true" t="shared" si="4" ref="R8:R23">SUM(P8:Q8)</f>
        <v>300</v>
      </c>
      <c r="S8" s="5">
        <f aca="true" t="shared" si="5" ref="S8:S24">D8+G8+J8+M8+P8</f>
        <v>0</v>
      </c>
      <c r="T8" s="5">
        <f aca="true" t="shared" si="6" ref="T8:T24">E8+H8+K8+N8+Q8</f>
        <v>300</v>
      </c>
      <c r="U8" s="5">
        <f aca="true" t="shared" si="7" ref="U8:U24">S8+T8</f>
        <v>300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 t="shared" si="2"/>
        <v>0</v>
      </c>
      <c r="M11" s="3">
        <v>0</v>
      </c>
      <c r="N11" s="3">
        <v>0</v>
      </c>
      <c r="O11" s="3">
        <f t="shared" si="3"/>
        <v>0</v>
      </c>
      <c r="P11" s="3">
        <v>300</v>
      </c>
      <c r="Q11" s="3">
        <v>0</v>
      </c>
      <c r="R11" s="3">
        <f t="shared" si="4"/>
        <v>300</v>
      </c>
      <c r="S11" s="5">
        <f t="shared" si="5"/>
        <v>300</v>
      </c>
      <c r="T11" s="5">
        <f t="shared" si="6"/>
        <v>0</v>
      </c>
      <c r="U11" s="5">
        <f t="shared" si="7"/>
        <v>300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300</v>
      </c>
      <c r="E12" s="3">
        <v>0</v>
      </c>
      <c r="F12" s="3">
        <f t="shared" si="0"/>
        <v>300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300</v>
      </c>
      <c r="Q12" s="3">
        <v>300</v>
      </c>
      <c r="R12" s="3">
        <f t="shared" si="4"/>
        <v>600</v>
      </c>
      <c r="S12" s="5">
        <f t="shared" si="5"/>
        <v>600</v>
      </c>
      <c r="T12" s="5">
        <f t="shared" si="6"/>
        <v>300</v>
      </c>
      <c r="U12" s="5">
        <f t="shared" si="7"/>
        <v>900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300</v>
      </c>
      <c r="N16" s="3">
        <v>0</v>
      </c>
      <c r="O16" s="3">
        <f t="shared" si="3"/>
        <v>300</v>
      </c>
      <c r="P16" s="3">
        <v>0</v>
      </c>
      <c r="Q16" s="3">
        <v>0</v>
      </c>
      <c r="R16" s="3">
        <f t="shared" si="4"/>
        <v>0</v>
      </c>
      <c r="S16" s="5">
        <f t="shared" si="5"/>
        <v>300</v>
      </c>
      <c r="T16" s="5">
        <f t="shared" si="6"/>
        <v>0</v>
      </c>
      <c r="U16" s="5">
        <f t="shared" si="7"/>
        <v>300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600</v>
      </c>
      <c r="E17" s="3">
        <v>300</v>
      </c>
      <c r="F17" s="3">
        <f t="shared" si="0"/>
        <v>900</v>
      </c>
      <c r="G17" s="3">
        <v>0</v>
      </c>
      <c r="H17" s="3">
        <v>0</v>
      </c>
      <c r="I17" s="3">
        <f t="shared" si="1"/>
        <v>0</v>
      </c>
      <c r="J17" s="3">
        <v>900</v>
      </c>
      <c r="K17" s="3">
        <v>600</v>
      </c>
      <c r="L17" s="3">
        <f t="shared" si="2"/>
        <v>1500</v>
      </c>
      <c r="M17" s="3">
        <v>0</v>
      </c>
      <c r="N17" s="3">
        <v>0</v>
      </c>
      <c r="O17" s="3">
        <f t="shared" si="3"/>
        <v>0</v>
      </c>
      <c r="P17" s="3">
        <v>1500</v>
      </c>
      <c r="Q17" s="3">
        <v>2100</v>
      </c>
      <c r="R17" s="3">
        <f t="shared" si="4"/>
        <v>3600</v>
      </c>
      <c r="S17" s="5">
        <f t="shared" si="5"/>
        <v>3000</v>
      </c>
      <c r="T17" s="5">
        <f t="shared" si="6"/>
        <v>3000</v>
      </c>
      <c r="U17" s="5">
        <f t="shared" si="7"/>
        <v>6000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0</v>
      </c>
      <c r="O18" s="3">
        <f t="shared" si="3"/>
        <v>0</v>
      </c>
      <c r="P18" s="3">
        <v>0</v>
      </c>
      <c r="Q18" s="3">
        <v>0</v>
      </c>
      <c r="R18" s="3">
        <f t="shared" si="4"/>
        <v>0</v>
      </c>
      <c r="S18" s="5">
        <f t="shared" si="5"/>
        <v>0</v>
      </c>
      <c r="T18" s="5">
        <f t="shared" si="6"/>
        <v>0</v>
      </c>
      <c r="U18" s="5">
        <f t="shared" si="7"/>
        <v>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0</v>
      </c>
      <c r="U19" s="5">
        <f t="shared" si="7"/>
        <v>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300</v>
      </c>
      <c r="K20" s="3">
        <v>300</v>
      </c>
      <c r="L20" s="3">
        <f t="shared" si="2"/>
        <v>600</v>
      </c>
      <c r="M20" s="3">
        <v>0</v>
      </c>
      <c r="N20" s="3">
        <v>0</v>
      </c>
      <c r="O20" s="3">
        <f t="shared" si="3"/>
        <v>0</v>
      </c>
      <c r="P20" s="3">
        <v>600</v>
      </c>
      <c r="Q20" s="3">
        <v>0</v>
      </c>
      <c r="R20" s="3">
        <f t="shared" si="4"/>
        <v>600</v>
      </c>
      <c r="S20" s="5">
        <f t="shared" si="5"/>
        <v>900</v>
      </c>
      <c r="T20" s="5">
        <f t="shared" si="6"/>
        <v>300</v>
      </c>
      <c r="U20" s="5">
        <f t="shared" si="7"/>
        <v>1200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900</v>
      </c>
      <c r="E24" s="5">
        <f t="shared" si="8"/>
        <v>300</v>
      </c>
      <c r="F24" s="5">
        <f t="shared" si="8"/>
        <v>1200</v>
      </c>
      <c r="G24" s="5">
        <f t="shared" si="8"/>
        <v>0</v>
      </c>
      <c r="H24" s="5">
        <f t="shared" si="8"/>
        <v>0</v>
      </c>
      <c r="I24" s="5">
        <f t="shared" si="8"/>
        <v>0</v>
      </c>
      <c r="J24" s="5">
        <f t="shared" si="8"/>
        <v>1200</v>
      </c>
      <c r="K24" s="5">
        <f t="shared" si="8"/>
        <v>900</v>
      </c>
      <c r="L24" s="5">
        <f t="shared" si="8"/>
        <v>2100</v>
      </c>
      <c r="M24" s="5">
        <f t="shared" si="8"/>
        <v>300</v>
      </c>
      <c r="N24" s="5">
        <f t="shared" si="8"/>
        <v>0</v>
      </c>
      <c r="O24" s="5">
        <f t="shared" si="8"/>
        <v>300</v>
      </c>
      <c r="P24" s="5">
        <v>0</v>
      </c>
      <c r="Q24" s="5">
        <f t="shared" si="8"/>
        <v>2700</v>
      </c>
      <c r="R24" s="5">
        <f t="shared" si="8"/>
        <v>5400</v>
      </c>
      <c r="S24" s="5">
        <f t="shared" si="5"/>
        <v>2400</v>
      </c>
      <c r="T24" s="5">
        <f t="shared" si="6"/>
        <v>3900</v>
      </c>
      <c r="U24" s="5">
        <f t="shared" si="7"/>
        <v>6300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68" t="s">
        <v>140</v>
      </c>
      <c r="D1" s="68"/>
      <c r="E1" s="68"/>
      <c r="F1" s="68"/>
      <c r="G1" s="68"/>
      <c r="H1" s="68"/>
      <c r="I1" s="68"/>
      <c r="J1" s="68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69"/>
      <c r="D2" s="69"/>
      <c r="E2" s="69"/>
      <c r="F2" s="69"/>
      <c r="G2" s="69"/>
      <c r="H2" s="69"/>
      <c r="I2" s="69"/>
      <c r="J2" s="69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49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36"/>
      <c r="G4" s="33"/>
      <c r="H4" s="43" t="s">
        <v>8</v>
      </c>
      <c r="I4" s="44"/>
      <c r="J4" s="39"/>
      <c r="K4" s="35" t="s">
        <v>9</v>
      </c>
      <c r="L4" s="39"/>
      <c r="M4" s="33"/>
      <c r="N4" s="43" t="s">
        <v>10</v>
      </c>
      <c r="O4" s="44"/>
      <c r="P4" s="37"/>
      <c r="Q4" s="38" t="s">
        <v>11</v>
      </c>
      <c r="R4" s="40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4" t="s">
        <v>7</v>
      </c>
      <c r="F5" s="42"/>
      <c r="G5" s="41"/>
      <c r="H5" s="24" t="s">
        <v>42</v>
      </c>
      <c r="I5" s="32"/>
      <c r="J5" s="32"/>
      <c r="K5" s="24" t="s">
        <v>43</v>
      </c>
      <c r="L5" s="32"/>
      <c r="M5" s="33"/>
      <c r="N5" s="45" t="s">
        <v>44</v>
      </c>
      <c r="O5" s="44"/>
      <c r="P5" s="32"/>
      <c r="Q5" s="46" t="s">
        <v>45</v>
      </c>
      <c r="R5" s="32"/>
      <c r="S5" s="11"/>
      <c r="T5" s="11"/>
      <c r="U5" s="11"/>
      <c r="V5" s="11"/>
      <c r="W5" s="11"/>
    </row>
    <row r="6" spans="1:27" ht="38.25">
      <c r="A6" s="19"/>
      <c r="B6" s="7" t="s">
        <v>0</v>
      </c>
      <c r="C6" s="7" t="s">
        <v>5</v>
      </c>
      <c r="D6" s="60" t="s">
        <v>132</v>
      </c>
      <c r="E6" s="60" t="s">
        <v>133</v>
      </c>
      <c r="F6" s="7" t="s">
        <v>4</v>
      </c>
      <c r="G6" s="60" t="s">
        <v>132</v>
      </c>
      <c r="H6" s="60" t="s">
        <v>133</v>
      </c>
      <c r="I6" s="7" t="s">
        <v>4</v>
      </c>
      <c r="J6" s="60" t="s">
        <v>132</v>
      </c>
      <c r="K6" s="60" t="s">
        <v>133</v>
      </c>
      <c r="L6" s="7" t="s">
        <v>4</v>
      </c>
      <c r="M6" s="60" t="s">
        <v>132</v>
      </c>
      <c r="N6" s="60" t="s">
        <v>133</v>
      </c>
      <c r="O6" s="7" t="s">
        <v>4</v>
      </c>
      <c r="P6" s="60" t="s">
        <v>132</v>
      </c>
      <c r="Q6" s="60" t="s">
        <v>133</v>
      </c>
      <c r="R6" s="7" t="s">
        <v>4</v>
      </c>
      <c r="S6" s="60" t="s">
        <v>135</v>
      </c>
      <c r="T6" s="60" t="s">
        <v>136</v>
      </c>
      <c r="U6" s="7" t="s">
        <v>4</v>
      </c>
      <c r="V6" s="7" t="s">
        <v>5</v>
      </c>
      <c r="W6" s="11"/>
      <c r="X6" s="29"/>
      <c r="Y6" s="29"/>
      <c r="Z6" s="29"/>
      <c r="AA6" s="29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0"/>
      <c r="Y7" s="29"/>
      <c r="Z7" s="29"/>
      <c r="AA7" s="29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8400</v>
      </c>
      <c r="R8" s="3">
        <f aca="true" t="shared" si="3" ref="R8:R23">SUM(P8:Q8)</f>
        <v>8400</v>
      </c>
      <c r="S8" s="5">
        <f aca="true" t="shared" si="4" ref="S8:T24">D8+G8+J8+M8+P8</f>
        <v>0</v>
      </c>
      <c r="T8" s="5">
        <f t="shared" si="4"/>
        <v>8400</v>
      </c>
      <c r="U8" s="5">
        <f aca="true" t="shared" si="5" ref="U8:U24">S8+T8</f>
        <v>8400</v>
      </c>
      <c r="V8" s="3" t="s">
        <v>57</v>
      </c>
      <c r="W8" s="11"/>
      <c r="X8" s="30"/>
      <c r="Y8" s="29"/>
      <c r="Z8" s="29"/>
      <c r="AA8" s="29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0"/>
      <c r="Y9" s="29"/>
      <c r="Z9" s="29"/>
      <c r="AA9" s="29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0"/>
      <c r="Y10" s="29"/>
      <c r="Z10" s="29"/>
      <c r="AA10" s="29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0"/>
      <c r="Y11" s="29"/>
      <c r="Z11" s="29"/>
      <c r="AA11" s="29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0</v>
      </c>
      <c r="F12" s="3">
        <f t="shared" si="0"/>
        <v>2400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8400</v>
      </c>
      <c r="Q12" s="3">
        <v>8400</v>
      </c>
      <c r="R12" s="3">
        <f t="shared" si="3"/>
        <v>16800</v>
      </c>
      <c r="S12" s="5">
        <f t="shared" si="4"/>
        <v>10800</v>
      </c>
      <c r="T12" s="5">
        <f t="shared" si="4"/>
        <v>8400</v>
      </c>
      <c r="U12" s="5">
        <f t="shared" si="5"/>
        <v>19200</v>
      </c>
      <c r="V12" s="3" t="s">
        <v>65</v>
      </c>
      <c r="W12" s="11"/>
      <c r="X12" s="30"/>
      <c r="Y12" s="29"/>
      <c r="Z12" s="29"/>
      <c r="AA12" s="29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0"/>
      <c r="Y13" s="29"/>
      <c r="Z13" s="29"/>
      <c r="AA13" s="29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0"/>
      <c r="Y14" s="29"/>
      <c r="Z14" s="29"/>
      <c r="AA14" s="29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0"/>
      <c r="Y15" s="29"/>
      <c r="Z15" s="29"/>
      <c r="AA15" s="29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7500</v>
      </c>
      <c r="N16" s="3">
        <v>0</v>
      </c>
      <c r="O16" s="3">
        <f t="shared" si="2"/>
        <v>7500</v>
      </c>
      <c r="P16" s="3">
        <v>0</v>
      </c>
      <c r="Q16" s="3">
        <v>0</v>
      </c>
      <c r="R16" s="3">
        <f t="shared" si="3"/>
        <v>0</v>
      </c>
      <c r="S16" s="5">
        <f t="shared" si="4"/>
        <v>7500</v>
      </c>
      <c r="T16" s="5">
        <f t="shared" si="4"/>
        <v>0</v>
      </c>
      <c r="U16" s="5">
        <f t="shared" si="5"/>
        <v>7500</v>
      </c>
      <c r="V16" s="3" t="s">
        <v>73</v>
      </c>
      <c r="W16" s="11"/>
      <c r="X16" s="30"/>
      <c r="Y16" s="29"/>
      <c r="Z16" s="29"/>
      <c r="AA16" s="29"/>
    </row>
    <row r="17" spans="1:27" ht="12.75">
      <c r="A17" s="11"/>
      <c r="B17" s="3" t="s">
        <v>74</v>
      </c>
      <c r="C17" s="3" t="s">
        <v>75</v>
      </c>
      <c r="D17" s="3">
        <v>4800</v>
      </c>
      <c r="E17" s="3">
        <v>2400</v>
      </c>
      <c r="F17" s="3">
        <f t="shared" si="0"/>
        <v>7200</v>
      </c>
      <c r="G17" s="3">
        <v>0</v>
      </c>
      <c r="H17" s="3">
        <v>0</v>
      </c>
      <c r="I17" s="3">
        <f t="shared" si="1"/>
        <v>0</v>
      </c>
      <c r="J17" s="3">
        <v>21600</v>
      </c>
      <c r="K17" s="3">
        <v>14400</v>
      </c>
      <c r="L17" s="3">
        <f t="shared" si="6"/>
        <v>36000</v>
      </c>
      <c r="M17" s="3">
        <v>0</v>
      </c>
      <c r="N17" s="3">
        <v>0</v>
      </c>
      <c r="O17" s="3">
        <f t="shared" si="2"/>
        <v>0</v>
      </c>
      <c r="P17" s="3">
        <v>42000</v>
      </c>
      <c r="Q17" s="3">
        <v>58800</v>
      </c>
      <c r="R17" s="3">
        <f t="shared" si="3"/>
        <v>100800</v>
      </c>
      <c r="S17" s="5">
        <f t="shared" si="4"/>
        <v>68400</v>
      </c>
      <c r="T17" s="5">
        <f t="shared" si="4"/>
        <v>75600</v>
      </c>
      <c r="U17" s="5">
        <f t="shared" si="5"/>
        <v>144000</v>
      </c>
      <c r="V17" s="3" t="s">
        <v>75</v>
      </c>
      <c r="W17" s="11"/>
      <c r="X17" s="30"/>
      <c r="Y17" s="29"/>
      <c r="Z17" s="29"/>
      <c r="AA17" s="29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 t="s">
        <v>77</v>
      </c>
      <c r="W18" s="11"/>
      <c r="X18" s="30"/>
      <c r="Y18" s="29"/>
      <c r="Z18" s="29"/>
      <c r="AA18" s="29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 t="s">
        <v>79</v>
      </c>
      <c r="W19" s="11"/>
      <c r="X19" s="30"/>
      <c r="Y19" s="29"/>
      <c r="Z19" s="29"/>
      <c r="AA19" s="29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7200</v>
      </c>
      <c r="K20" s="3">
        <v>7200</v>
      </c>
      <c r="L20" s="3">
        <f t="shared" si="6"/>
        <v>14400</v>
      </c>
      <c r="M20" s="3">
        <v>0</v>
      </c>
      <c r="N20" s="3">
        <v>0</v>
      </c>
      <c r="O20" s="3">
        <f t="shared" si="2"/>
        <v>0</v>
      </c>
      <c r="P20" s="3">
        <v>16800</v>
      </c>
      <c r="Q20" s="3">
        <v>0</v>
      </c>
      <c r="R20" s="3">
        <f t="shared" si="3"/>
        <v>16800</v>
      </c>
      <c r="S20" s="5">
        <f t="shared" si="4"/>
        <v>24000</v>
      </c>
      <c r="T20" s="5">
        <f t="shared" si="4"/>
        <v>7200</v>
      </c>
      <c r="U20" s="5">
        <f t="shared" si="5"/>
        <v>31200</v>
      </c>
      <c r="V20" s="3" t="s">
        <v>81</v>
      </c>
      <c r="W20" s="11"/>
      <c r="X20" s="30"/>
      <c r="Y20" s="29"/>
      <c r="Z20" s="29"/>
      <c r="AA20" s="29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0"/>
      <c r="Y21" s="29"/>
      <c r="Z21" s="29"/>
      <c r="AA21" s="29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 t="s">
        <v>85</v>
      </c>
      <c r="W22" s="11"/>
      <c r="X22" s="30"/>
      <c r="Y22" s="29"/>
      <c r="Z22" s="29"/>
      <c r="AA22" s="29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0"/>
      <c r="Y23" s="29"/>
      <c r="Z23" s="29"/>
      <c r="AA23" s="29"/>
    </row>
    <row r="24" spans="1:27" ht="12.75">
      <c r="A24" s="11"/>
      <c r="B24" s="3"/>
      <c r="C24" s="5" t="s">
        <v>12</v>
      </c>
      <c r="D24" s="5">
        <f aca="true" t="shared" si="7" ref="D24:R24">SUM(D7:D23)</f>
        <v>7200</v>
      </c>
      <c r="E24" s="5">
        <f t="shared" si="7"/>
        <v>2400</v>
      </c>
      <c r="F24" s="5">
        <f t="shared" si="7"/>
        <v>9600</v>
      </c>
      <c r="G24" s="5">
        <f t="shared" si="7"/>
        <v>0</v>
      </c>
      <c r="H24" s="5">
        <f t="shared" si="7"/>
        <v>0</v>
      </c>
      <c r="I24" s="5">
        <f t="shared" si="7"/>
        <v>0</v>
      </c>
      <c r="J24" s="5">
        <f t="shared" si="7"/>
        <v>28800</v>
      </c>
      <c r="K24" s="5">
        <f t="shared" si="7"/>
        <v>21600</v>
      </c>
      <c r="L24" s="5">
        <f t="shared" si="7"/>
        <v>50400</v>
      </c>
      <c r="M24" s="5">
        <f t="shared" si="7"/>
        <v>7500</v>
      </c>
      <c r="N24" s="5">
        <f t="shared" si="7"/>
        <v>0</v>
      </c>
      <c r="O24" s="5">
        <f t="shared" si="7"/>
        <v>7500</v>
      </c>
      <c r="P24" s="5">
        <v>0</v>
      </c>
      <c r="Q24" s="5">
        <f t="shared" si="7"/>
        <v>75600</v>
      </c>
      <c r="R24" s="5">
        <f t="shared" si="7"/>
        <v>142800</v>
      </c>
      <c r="S24" s="5">
        <f t="shared" si="4"/>
        <v>43500</v>
      </c>
      <c r="T24" s="5">
        <f t="shared" si="4"/>
        <v>99600</v>
      </c>
      <c r="U24" s="5">
        <f t="shared" si="5"/>
        <v>143100</v>
      </c>
      <c r="V24" s="5" t="s">
        <v>12</v>
      </c>
      <c r="W24" s="11"/>
      <c r="X24" s="30"/>
      <c r="Y24" s="29"/>
      <c r="Z24" s="29"/>
      <c r="AA24" s="29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9"/>
      <c r="Y25" s="29"/>
      <c r="Z25" s="29"/>
      <c r="AA25" s="29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mergeCells count="1">
    <mergeCell ref="C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68" t="s">
        <v>140</v>
      </c>
      <c r="C1" s="68"/>
      <c r="D1" s="68"/>
      <c r="E1" s="68"/>
      <c r="F1" s="68"/>
      <c r="G1" s="68"/>
      <c r="H1" s="68"/>
      <c r="I1" s="68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69"/>
      <c r="C2" s="69"/>
      <c r="D2" s="69"/>
      <c r="E2" s="69"/>
      <c r="F2" s="69"/>
      <c r="G2" s="69"/>
      <c r="H2" s="69"/>
      <c r="I2" s="69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53" t="s">
        <v>51</v>
      </c>
      <c r="E4" s="32"/>
      <c r="F4" s="11"/>
      <c r="G4" s="53" t="s">
        <v>112</v>
      </c>
      <c r="H4" s="56"/>
      <c r="I4" s="12"/>
      <c r="J4" s="53" t="s">
        <v>40</v>
      </c>
      <c r="K4" s="56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5" t="s">
        <v>0</v>
      </c>
      <c r="C5" s="55" t="s">
        <v>52</v>
      </c>
      <c r="D5" s="58" t="s">
        <v>132</v>
      </c>
      <c r="E5" s="58" t="s">
        <v>133</v>
      </c>
      <c r="F5" s="31"/>
      <c r="G5" s="58" t="s">
        <v>132</v>
      </c>
      <c r="H5" s="58" t="s">
        <v>133</v>
      </c>
      <c r="I5" s="12"/>
      <c r="J5" s="58" t="s">
        <v>132</v>
      </c>
      <c r="K5" s="58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mergeCells count="1">
    <mergeCell ref="B1:I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9.7109375" style="0" customWidth="1"/>
  </cols>
  <sheetData>
    <row r="1" spans="3:21" ht="15.75">
      <c r="C1" s="68" t="s">
        <v>140</v>
      </c>
      <c r="D1" s="68"/>
      <c r="E1" s="68"/>
      <c r="F1" s="68"/>
      <c r="G1" s="68"/>
      <c r="H1" s="68"/>
      <c r="I1" s="68"/>
      <c r="J1" s="68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3:21" ht="15.75">
      <c r="C2" s="62"/>
      <c r="D2" s="63"/>
      <c r="E2" s="63"/>
      <c r="F2" s="63"/>
      <c r="G2" s="63"/>
      <c r="H2" s="63"/>
      <c r="I2" s="63"/>
      <c r="J2" s="63"/>
      <c r="K2" s="63"/>
      <c r="L2" s="63"/>
      <c r="M2" s="61"/>
      <c r="N2" s="61"/>
      <c r="O2" s="61"/>
      <c r="P2" s="61"/>
      <c r="Q2" s="61"/>
      <c r="R2" s="61"/>
      <c r="S2" s="61"/>
      <c r="T2" s="61"/>
      <c r="U2" s="61"/>
    </row>
    <row r="3" spans="1:21" ht="12.75" customHeight="1">
      <c r="A3" s="61"/>
      <c r="B3" s="61"/>
      <c r="C3" s="64" t="s">
        <v>137</v>
      </c>
      <c r="D3" s="64"/>
      <c r="E3" s="64"/>
      <c r="F3" s="64"/>
      <c r="G3" s="64"/>
      <c r="H3" s="64"/>
      <c r="I3" s="64"/>
      <c r="J3" s="64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32.25" customHeight="1">
      <c r="A4" s="61"/>
      <c r="B4" s="61"/>
      <c r="C4" s="65" t="s">
        <v>138</v>
      </c>
      <c r="D4" s="66"/>
      <c r="E4" s="66"/>
      <c r="F4" s="66"/>
      <c r="G4" s="66"/>
      <c r="H4" s="66"/>
      <c r="I4" s="66"/>
      <c r="J4" s="66"/>
      <c r="K4" s="66"/>
      <c r="L4" s="66"/>
      <c r="M4" s="61"/>
      <c r="N4" s="61"/>
      <c r="O4" s="61"/>
      <c r="P4" s="61"/>
      <c r="Q4" s="61"/>
      <c r="R4" s="61"/>
      <c r="S4" s="61"/>
      <c r="T4" s="61"/>
      <c r="U4" s="61"/>
    </row>
    <row r="5" spans="1:21" ht="12" customHeight="1">
      <c r="A5" s="61"/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1"/>
      <c r="N5" s="61"/>
      <c r="O5" s="61"/>
      <c r="P5" s="61"/>
      <c r="Q5" s="61"/>
      <c r="R5" s="61"/>
      <c r="S5" s="61"/>
      <c r="T5" s="61"/>
      <c r="U5" s="61"/>
    </row>
    <row r="6" spans="1:21" ht="12.75" customHeight="1">
      <c r="A6" s="61"/>
      <c r="B6" s="61"/>
      <c r="C6" s="67" t="s">
        <v>139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ht="12.75">
      <c r="C7" s="30" t="s">
        <v>130</v>
      </c>
    </row>
    <row r="8" ht="12.75">
      <c r="C8" s="30" t="s">
        <v>131</v>
      </c>
    </row>
    <row r="9" spans="1:46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1"/>
      <c r="B10" s="11"/>
      <c r="C10" s="11"/>
      <c r="D10" s="32"/>
      <c r="E10" s="32"/>
      <c r="F10" s="32"/>
      <c r="G10" s="32"/>
      <c r="H10" s="32"/>
      <c r="I10" s="32"/>
      <c r="J10" s="32"/>
      <c r="K10" s="48" t="s">
        <v>53</v>
      </c>
      <c r="L10" s="32"/>
      <c r="M10" s="32"/>
      <c r="N10" s="32"/>
      <c r="O10" s="32"/>
      <c r="P10" s="32"/>
      <c r="Q10" s="32"/>
      <c r="R10" s="3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2"/>
      <c r="E11" s="35" t="s">
        <v>6</v>
      </c>
      <c r="F11" s="36"/>
      <c r="G11" s="33"/>
      <c r="H11" s="43" t="s">
        <v>8</v>
      </c>
      <c r="I11" s="44"/>
      <c r="J11" s="39"/>
      <c r="K11" s="35" t="s">
        <v>9</v>
      </c>
      <c r="L11" s="39"/>
      <c r="M11" s="33"/>
      <c r="N11" s="43" t="s">
        <v>10</v>
      </c>
      <c r="O11" s="44"/>
      <c r="P11" s="37"/>
      <c r="Q11" s="38" t="s">
        <v>11</v>
      </c>
      <c r="R11" s="4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4"/>
      <c r="E12" s="24" t="s">
        <v>7</v>
      </c>
      <c r="F12" s="42"/>
      <c r="G12" s="41"/>
      <c r="H12" s="24" t="s">
        <v>42</v>
      </c>
      <c r="I12" s="32"/>
      <c r="J12" s="32"/>
      <c r="K12" s="24" t="s">
        <v>43</v>
      </c>
      <c r="L12" s="32"/>
      <c r="M12" s="33"/>
      <c r="N12" s="45" t="s">
        <v>44</v>
      </c>
      <c r="O12" s="44"/>
      <c r="P12" s="32"/>
      <c r="Q12" s="46" t="s">
        <v>45</v>
      </c>
      <c r="R12" s="3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8.25">
      <c r="A13" s="11"/>
      <c r="B13" s="7" t="s">
        <v>0</v>
      </c>
      <c r="C13" s="7" t="s">
        <v>114</v>
      </c>
      <c r="D13" s="60" t="s">
        <v>132</v>
      </c>
      <c r="E13" s="60" t="s">
        <v>133</v>
      </c>
      <c r="F13" s="7" t="s">
        <v>4</v>
      </c>
      <c r="G13" s="60" t="s">
        <v>132</v>
      </c>
      <c r="H13" s="60" t="s">
        <v>133</v>
      </c>
      <c r="I13" s="7" t="s">
        <v>4</v>
      </c>
      <c r="J13" s="60" t="s">
        <v>132</v>
      </c>
      <c r="K13" s="60" t="s">
        <v>133</v>
      </c>
      <c r="L13" s="7" t="s">
        <v>4</v>
      </c>
      <c r="M13" s="60" t="s">
        <v>132</v>
      </c>
      <c r="N13" s="60" t="s">
        <v>133</v>
      </c>
      <c r="O13" s="7" t="s">
        <v>4</v>
      </c>
      <c r="P13" s="60" t="s">
        <v>132</v>
      </c>
      <c r="Q13" s="60" t="s">
        <v>133</v>
      </c>
      <c r="R13" s="7" t="s">
        <v>4</v>
      </c>
      <c r="S13" s="60" t="s">
        <v>135</v>
      </c>
      <c r="T13" s="60" t="s">
        <v>136</v>
      </c>
      <c r="U13" s="7" t="s">
        <v>4</v>
      </c>
      <c r="V13" s="7" t="s">
        <v>114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>
        <v>1202</v>
      </c>
      <c r="C14" s="3" t="s">
        <v>130</v>
      </c>
      <c r="D14" s="3">
        <v>2400</v>
      </c>
      <c r="E14" s="3">
        <v>0</v>
      </c>
      <c r="F14" s="3">
        <f>SUM(D14:E14)</f>
        <v>2400</v>
      </c>
      <c r="G14" s="3">
        <v>0</v>
      </c>
      <c r="H14" s="3">
        <v>0</v>
      </c>
      <c r="I14" s="3">
        <f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f>SUM(P14:Q14)</f>
        <v>0</v>
      </c>
      <c r="S14" s="5">
        <f>D14+G14+J14+M14+P14</f>
        <v>2400</v>
      </c>
      <c r="T14" s="5">
        <f>E14+H14+K14+N14+Q14</f>
        <v>0</v>
      </c>
      <c r="U14" s="5">
        <f>S14+T14</f>
        <v>2400</v>
      </c>
      <c r="V14" s="3" t="s">
        <v>130</v>
      </c>
      <c r="W14" s="11" t="s">
        <v>134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1203</v>
      </c>
      <c r="C15" s="3" t="s">
        <v>131</v>
      </c>
      <c r="D15" s="3">
        <v>0</v>
      </c>
      <c r="E15" s="3">
        <v>0</v>
      </c>
      <c r="F15" s="3">
        <f aca="true" t="shared" si="0" ref="F15:F39">SUM(D15:E15)</f>
        <v>0</v>
      </c>
      <c r="G15" s="3">
        <v>0</v>
      </c>
      <c r="H15" s="3">
        <v>0</v>
      </c>
      <c r="I15" s="3">
        <f aca="true" t="shared" si="1" ref="I15:I27"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aca="true" t="shared" si="2" ref="O15:O39">SUM(M15:N15)</f>
        <v>0</v>
      </c>
      <c r="P15" s="3">
        <v>8400</v>
      </c>
      <c r="Q15" s="3">
        <v>8400</v>
      </c>
      <c r="R15" s="3">
        <f aca="true" t="shared" si="3" ref="R15:R39">SUM(P15:Q15)</f>
        <v>16800</v>
      </c>
      <c r="S15" s="5">
        <f aca="true" t="shared" si="4" ref="S15:T40">D15+G15+J15+M15+P15</f>
        <v>8400</v>
      </c>
      <c r="T15" s="5">
        <f t="shared" si="4"/>
        <v>8400</v>
      </c>
      <c r="U15" s="5">
        <f aca="true" t="shared" si="5" ref="U15:U40">S15+T15</f>
        <v>16800</v>
      </c>
      <c r="V15" s="3" t="s">
        <v>131</v>
      </c>
      <c r="W15" s="11" t="s">
        <v>134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aca="true" t="shared" si="6" ref="L19:L39"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aca="true" t="shared" si="7" ref="F30:F38">SUM(D30:E30)</f>
        <v>0</v>
      </c>
      <c r="G30" s="3">
        <v>0</v>
      </c>
      <c r="H30" s="3">
        <v>0</v>
      </c>
      <c r="I30" s="3">
        <f aca="true" t="shared" si="8" ref="I30:I38">SUM(G30:H30)</f>
        <v>0</v>
      </c>
      <c r="J30" s="3">
        <v>0</v>
      </c>
      <c r="K30" s="3">
        <v>0</v>
      </c>
      <c r="L30" s="3">
        <f aca="true" t="shared" si="9" ref="L30:L38">SUM(J30:K30)</f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aca="true" t="shared" si="10" ref="S34:T36">D34+G34+J34+M34+P34</f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0</v>
      </c>
      <c r="Q39" s="3">
        <v>0</v>
      </c>
      <c r="R39" s="3">
        <f t="shared" si="3"/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5" t="s">
        <v>12</v>
      </c>
      <c r="D40" s="5">
        <f aca="true" t="shared" si="11" ref="D40:R40">SUM(D14:D39)</f>
        <v>2400</v>
      </c>
      <c r="E40" s="5">
        <f t="shared" si="11"/>
        <v>0</v>
      </c>
      <c r="F40" s="5">
        <f t="shared" si="11"/>
        <v>2400</v>
      </c>
      <c r="G40" s="5">
        <f t="shared" si="11"/>
        <v>0</v>
      </c>
      <c r="H40" s="5">
        <f t="shared" si="11"/>
        <v>0</v>
      </c>
      <c r="I40" s="5">
        <f t="shared" si="11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5">
        <f t="shared" si="11"/>
        <v>0</v>
      </c>
      <c r="N40" s="5">
        <f t="shared" si="11"/>
        <v>0</v>
      </c>
      <c r="O40" s="5">
        <f t="shared" si="11"/>
        <v>0</v>
      </c>
      <c r="P40" s="5">
        <f t="shared" si="11"/>
        <v>8400</v>
      </c>
      <c r="Q40" s="5">
        <f t="shared" si="11"/>
        <v>8400</v>
      </c>
      <c r="R40" s="5">
        <f t="shared" si="11"/>
        <v>16800</v>
      </c>
      <c r="S40" s="5">
        <f t="shared" si="4"/>
        <v>10800</v>
      </c>
      <c r="T40" s="5">
        <f t="shared" si="4"/>
        <v>8400</v>
      </c>
      <c r="U40" s="5">
        <f t="shared" si="5"/>
        <v>19200</v>
      </c>
      <c r="V40" s="5" t="s">
        <v>12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</sheetData>
  <sheetProtection/>
  <mergeCells count="4">
    <mergeCell ref="C1:J1"/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2007-09-24T11:36:07Z</dcterms:modified>
  <cp:category/>
  <cp:version/>
  <cp:contentType/>
  <cp:contentStatus/>
</cp:coreProperties>
</file>