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46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<sst xmlns="http://schemas.openxmlformats.org/spreadsheetml/2006/main" count="390" uniqueCount="141">
  <si>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</si>
  <si>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</si>
  <si>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</si>
  <si>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</si>
  <si>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</si>
  <si>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</si>
  <si>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</si>
  <si>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</si>
  <si>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</si>
  <si>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</si>
  <si>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</si>
  <si>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</si>
  <si>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</si>
  <si>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</si>
  <si>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</si>
  <si>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</si>
  <si>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</si>
  <si>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</si>
  <si>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</si>
  <si>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</si>
  <si>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</si>
  <si>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</si>
  <si>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</si>
  <si>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</si>
  <si>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</si>
  <si>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</si>
  <si>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</si>
  <si>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</si>
  <si>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</si>
  <si>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</si>
  <si>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</si>
  <si>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</si>
  <si>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</si>
  <si>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</si>
  <si>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</si>
  <si>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</si>
  <si>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</si>
  <si>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</si>
  <si>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</si>
  <si>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</si>
  <si>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</si>
  <si>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</si>
  <si>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</si>
  <si>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</si>
  <si>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</si>
  <si>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</si>
  <si>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</si>
  <si>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</si>
  <si>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</si>
  <si>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</si>
  <si>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</si>
  <si>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</si>
  <si>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</si>
  <si>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</si>
  <si>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</si>
  <si>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</si>
  <si>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</si>
  <si>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</si>
  <si>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</si>
  <si>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</si>
  <si>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</si>
  <si>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</si>
  <si>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</si>
  <si>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</si>
  <si>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</si>
  <si>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</si>
  <si>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</si>
  <si>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</si>
  <si>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</si>
  <si>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</si>
  <si>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</si>
  <si>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</si>
  <si>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</si>
  <si>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</si>
  <si>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</si>
  <si>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</si>
  <si>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</si>
  <si>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</si>
  <si>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</si>
  <si>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</si>
  <si>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</si>
  <si>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</si>
  <si>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</si>
  <si>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</si>
  <si>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</si>
  <si>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</si>
  <si>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</si>
  <si>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</si>
  <si>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</si>
  <si>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</si>
  <si>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</si>
  <si>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</si>
  <si>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</si>
  <si>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</si>
  <si>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</si>
  <si>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</si>
  <si>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</si>
  <si>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</si>
  <si>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</si>
  <si>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</si>
  <si>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</si>
  <si>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</si>
  <si>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</si>
  <si>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</si>
  <si>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</si>
  <si>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</si>
  <si>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</si>
  <si>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</si>
  <si>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</si>
  <si>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</si>
  <si>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</si>
  <si>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</si>
  <si>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</si>
  <si>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</si>
  <si>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</si>
  <si>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</si>
  <si>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</si>
  <si>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</si>
  <si>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</si>
  <si>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</si>
  <si>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</si>
  <si>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</si>
  <si>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</si>
  <si>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</si>
  <si>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</si>
  <si>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</si>
  <si>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</si>
  <si>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</si>
  <si>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</si>
  <si>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</si>
  <si>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</si>
  <si>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1203 - Gasohol, Gasoline, Motor spirit, Petrol</t>
  </si>
  <si>
    <t>NORTH-BOUND</t>
  </si>
  <si>
    <t>SOUTH-BOUND</t>
  </si>
  <si>
    <t>-</t>
  </si>
  <si>
    <t>NORTH-BOUND Total</t>
  </si>
  <si>
    <t>SOUTH-BOUND Total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</si>
  <si>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</si>
  <si>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</si>
  <si>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</si>
  <si>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031-R61-Port Shepstone-Port Edward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</si>
</sst>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57.55099868774414</c:v>
                </c:pt>
                <c:pt idx="1">
                  <c:v>11.836999893188477</c:v>
                </c:pt>
                <c:pt idx="2">
                  <c:v>0.8159999847412109</c:v>
                </c:pt>
                <c:pt idx="3">
                  <c:v>6.531000137329102</c:v>
                </c:pt>
                <c:pt idx="4">
                  <c:v>2.8570001125335693</c:v>
                </c:pt>
                <c:pt idx="5">
                  <c:v>8.571000099182129</c:v>
                </c:pt>
                <c:pt idx="6">
                  <c:v>11.836999893188477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57.926998138427734</c:v>
                </c:pt>
                <c:pt idx="1">
                  <c:v>10.97599983215332</c:v>
                </c:pt>
                <c:pt idx="2">
                  <c:v>1.8289999961853027</c:v>
                </c:pt>
                <c:pt idx="3">
                  <c:v>7.927000045776367</c:v>
                </c:pt>
                <c:pt idx="4">
                  <c:v>4.877999782562256</c:v>
                </c:pt>
                <c:pt idx="5">
                  <c:v>7.927000045776367</c:v>
                </c:pt>
                <c:pt idx="6">
                  <c:v>8.536999702453613</c:v>
                </c:pt>
              </c:numCache>
            </c:numRef>
          </c:val>
        </c:ser>
        <c:axId val="12257131"/>
        <c:axId val="43205316"/>
      </c:barChart>
      <c:catAx>
        <c:axId val="1225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5316"/>
        <c:crosses val="autoZero"/>
        <c:auto val="1"/>
        <c:lblOffset val="100"/>
        <c:tickLblSkip val="1"/>
        <c:noMultiLvlLbl val="0"/>
      </c:catAx>
      <c:valAx>
        <c:axId val="4320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7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7325"/>
          <c:y val="0.12525"/>
          <c:w val="0.320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303525"/>
        <c:axId val="9969678"/>
      </c:barChart>
      <c:catAx>
        <c:axId val="5330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69678"/>
        <c:crosses val="autoZero"/>
        <c:auto val="1"/>
        <c:lblOffset val="100"/>
        <c:tickLblSkip val="1"/>
        <c:noMultiLvlLbl val="0"/>
      </c:catAx>
      <c:valAx>
        <c:axId val="996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03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975"/>
          <c:y val="0.125"/>
          <c:w val="0.347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618239"/>
        <c:axId val="2237560"/>
      </c:barChart>
      <c:catAx>
        <c:axId val="2261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7560"/>
        <c:crosses val="autoZero"/>
        <c:auto val="1"/>
        <c:lblOffset val="100"/>
        <c:tickLblSkip val="1"/>
        <c:noMultiLvlLbl val="0"/>
      </c:catAx>
      <c:valAx>
        <c:axId val="2237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18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175"/>
          <c:y val="0.1225"/>
          <c:w val="0.343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0138041"/>
        <c:axId val="47024642"/>
      </c:lineChart>
      <c:catAx>
        <c:axId val="2013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24642"/>
        <c:crosses val="autoZero"/>
        <c:auto val="1"/>
        <c:lblOffset val="100"/>
        <c:tickLblSkip val="1"/>
        <c:noMultiLvlLbl val="0"/>
      </c:catAx>
      <c:valAx>
        <c:axId val="47024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8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4"/>
          <c:y val="0.12475"/>
          <c:w val="0.4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0568595"/>
        <c:axId val="50899628"/>
      </c:barChart>
      <c:catAx>
        <c:axId val="20568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9628"/>
        <c:crosses val="autoZero"/>
        <c:auto val="1"/>
        <c:lblOffset val="100"/>
        <c:tickLblSkip val="1"/>
        <c:noMultiLvlLbl val="0"/>
      </c:catAx>
      <c:valAx>
        <c:axId val="50899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6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45"/>
          <c:y val="0.11825"/>
          <c:w val="0.344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14.484</c:v>
                </c:pt>
                <c:pt idx="1">
                  <c:v>0</c:v>
                </c:pt>
                <c:pt idx="2">
                  <c:v>1.587</c:v>
                </c:pt>
                <c:pt idx="3">
                  <c:v>7.44</c:v>
                </c:pt>
                <c:pt idx="4">
                  <c:v>0</c:v>
                </c:pt>
                <c:pt idx="5">
                  <c:v>9.524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2.48</c:v>
                </c:pt>
                <c:pt idx="10">
                  <c:v>45.734</c:v>
                </c:pt>
                <c:pt idx="11">
                  <c:v>0.794</c:v>
                </c:pt>
                <c:pt idx="12">
                  <c:v>10.813</c:v>
                </c:pt>
                <c:pt idx="13">
                  <c:v>7.143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6.788</c:v>
                </c:pt>
                <c:pt idx="3">
                  <c:v>22.084</c:v>
                </c:pt>
                <c:pt idx="4">
                  <c:v>0</c:v>
                </c:pt>
                <c:pt idx="5">
                  <c:v>12.333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2.39</c:v>
                </c:pt>
                <c:pt idx="10">
                  <c:v>47.419</c:v>
                </c:pt>
                <c:pt idx="11">
                  <c:v>4.78</c:v>
                </c:pt>
                <c:pt idx="12">
                  <c:v>3.442</c:v>
                </c:pt>
                <c:pt idx="13">
                  <c:v>0.765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55443469"/>
        <c:axId val="29229174"/>
      </c:barChart>
      <c:catAx>
        <c:axId val="5544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9174"/>
        <c:crosses val="autoZero"/>
        <c:auto val="1"/>
        <c:lblOffset val="100"/>
        <c:tickLblSkip val="1"/>
        <c:noMultiLvlLbl val="0"/>
      </c:catAx>
      <c:valAx>
        <c:axId val="29229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3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925"/>
          <c:y val="0.123"/>
          <c:w val="0.366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1735975"/>
        <c:axId val="18752864"/>
      </c:barChart>
      <c:catAx>
        <c:axId val="61735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2864"/>
        <c:crosses val="autoZero"/>
        <c:auto val="1"/>
        <c:lblOffset val="100"/>
        <c:tickLblSkip val="1"/>
        <c:noMultiLvlLbl val="0"/>
      </c:catAx>
      <c:valAx>
        <c:axId val="18752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5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4"/>
          <c:y val="0.11375"/>
          <c:w val="0.365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9525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9525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6667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2382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2382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9525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4" t="s">
        <v>140</v>
      </c>
      <c r="C2" s="64"/>
      <c r="D2" s="64"/>
      <c r="E2" s="64"/>
      <c r="F2" s="64"/>
      <c r="G2" s="64"/>
      <c r="H2" s="64"/>
      <c r="I2" s="64"/>
      <c r="J2" s="11"/>
      <c r="K2" s="11"/>
      <c r="L2" s="11"/>
    </row>
    <row r="3" spans="1:12" ht="12.75">
      <c r="A3" s="11"/>
      <c r="B3" s="11"/>
      <c r="C3" s="30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2"/>
      <c r="C4" s="48" t="s">
        <v>46</v>
      </c>
      <c r="D4" s="50"/>
      <c r="E4" s="43"/>
      <c r="F4" s="11"/>
      <c r="G4" s="11"/>
      <c r="H4" s="11"/>
      <c r="I4" s="11"/>
      <c r="J4" s="11"/>
      <c r="K4" s="11"/>
      <c r="L4" s="11"/>
    </row>
    <row r="5" spans="1:12" s="58" customFormat="1" ht="25.5">
      <c r="A5" s="56"/>
      <c r="B5" s="57" t="s">
        <v>0</v>
      </c>
      <c r="C5" s="57" t="s">
        <v>2</v>
      </c>
      <c r="D5" s="57" t="s">
        <v>132</v>
      </c>
      <c r="E5" s="57" t="s">
        <v>133</v>
      </c>
      <c r="F5" s="56"/>
      <c r="G5" s="56"/>
      <c r="H5" s="56"/>
      <c r="I5" s="56"/>
      <c r="J5" s="56"/>
      <c r="K5" s="56"/>
      <c r="L5" s="56"/>
    </row>
    <row r="6" spans="1:12" ht="12.75">
      <c r="A6" s="11"/>
      <c r="B6" s="19" t="s">
        <v>88</v>
      </c>
      <c r="C6" s="19" t="s">
        <v>89</v>
      </c>
      <c r="D6" s="20">
        <v>57.55099868774414</v>
      </c>
      <c r="E6" s="20">
        <v>57.926998138427734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19" t="s">
        <v>90</v>
      </c>
      <c r="C7" s="19" t="s">
        <v>7</v>
      </c>
      <c r="D7" s="20">
        <v>11.836999893188477</v>
      </c>
      <c r="E7" s="20">
        <v>10.97599983215332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19" t="s">
        <v>91</v>
      </c>
      <c r="C8" s="19" t="s">
        <v>42</v>
      </c>
      <c r="D8" s="20">
        <v>0.8159999847412109</v>
      </c>
      <c r="E8" s="20">
        <v>1.8289999961853027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19" t="s">
        <v>92</v>
      </c>
      <c r="C9" s="19" t="s">
        <v>43</v>
      </c>
      <c r="D9" s="20">
        <v>6.531000137329102</v>
      </c>
      <c r="E9" s="20">
        <v>7.927000045776367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19" t="s">
        <v>93</v>
      </c>
      <c r="C10" s="19" t="s">
        <v>44</v>
      </c>
      <c r="D10" s="20">
        <v>2.8570001125335693</v>
      </c>
      <c r="E10" s="20">
        <v>4.877999782562256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9" t="s">
        <v>94</v>
      </c>
      <c r="C11" s="19" t="s">
        <v>45</v>
      </c>
      <c r="D11" s="20">
        <v>8.571000099182129</v>
      </c>
      <c r="E11" s="20">
        <v>7.927000045776367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19" t="s">
        <v>95</v>
      </c>
      <c r="C12" s="19" t="s">
        <v>96</v>
      </c>
      <c r="D12" s="20">
        <v>11.836999893188477</v>
      </c>
      <c r="E12" s="20">
        <v>8.536999702453613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1"/>
      <c r="C13" s="21"/>
      <c r="D13" s="22">
        <f>SUM(D6:D12)</f>
        <v>99.9999988079071</v>
      </c>
      <c r="E13" s="22">
        <f>SUM(E6:E12)</f>
        <v>100.00099754333496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0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2"/>
      <c r="C17" s="48" t="s">
        <v>46</v>
      </c>
      <c r="D17" s="50"/>
      <c r="E17" s="43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7" t="s">
        <v>132</v>
      </c>
      <c r="E18" s="57" t="s">
        <v>133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9" t="s">
        <v>90</v>
      </c>
      <c r="C19" s="19" t="s">
        <v>7</v>
      </c>
      <c r="D19" s="20">
        <v>38.66699981689453</v>
      </c>
      <c r="E19" s="20">
        <v>32.72700119018555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9" t="s">
        <v>91</v>
      </c>
      <c r="C20" s="19" t="s">
        <v>42</v>
      </c>
      <c r="D20" s="20">
        <v>2.6670000553131104</v>
      </c>
      <c r="E20" s="20">
        <v>5.454999923706055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9" t="s">
        <v>92</v>
      </c>
      <c r="C21" s="19" t="s">
        <v>43</v>
      </c>
      <c r="D21" s="20">
        <v>21.33300018310547</v>
      </c>
      <c r="E21" s="20">
        <v>23.63599967956543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9" t="s">
        <v>93</v>
      </c>
      <c r="C22" s="19" t="s">
        <v>44</v>
      </c>
      <c r="D22" s="20">
        <v>9.333000183105469</v>
      </c>
      <c r="E22" s="20">
        <v>14.545000076293945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9" t="s">
        <v>94</v>
      </c>
      <c r="C23" s="19" t="s">
        <v>45</v>
      </c>
      <c r="D23" s="20">
        <v>28</v>
      </c>
      <c r="E23" s="20">
        <v>23.63599967956543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1"/>
      <c r="C24" s="21"/>
      <c r="D24" s="22">
        <f>SUM(D19:D23)</f>
        <v>100.00000023841858</v>
      </c>
      <c r="E24" s="22">
        <f>SUM(E19:E23)</f>
        <v>99.9990005493164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4" t="s">
        <v>140</v>
      </c>
      <c r="C1" s="64"/>
      <c r="D1" s="64"/>
      <c r="E1" s="64"/>
      <c r="F1" s="64"/>
      <c r="G1" s="64"/>
      <c r="H1" s="64"/>
      <c r="I1" s="64"/>
      <c r="J1" s="11"/>
      <c r="K1" s="11"/>
      <c r="L1" s="11"/>
    </row>
    <row r="2" spans="1:12" ht="12.75">
      <c r="A2" s="11"/>
      <c r="B2" s="63"/>
      <c r="C2" s="63"/>
      <c r="D2" s="63"/>
      <c r="E2" s="63"/>
      <c r="F2" s="63"/>
      <c r="G2" s="63"/>
      <c r="H2" s="63"/>
      <c r="I2" s="63"/>
      <c r="J2" s="11"/>
      <c r="K2" s="11"/>
      <c r="L2" s="11"/>
    </row>
    <row r="3" spans="1:12" ht="12.75">
      <c r="A3" s="11"/>
      <c r="B3" s="32"/>
      <c r="C3" s="48" t="s">
        <v>47</v>
      </c>
      <c r="D3" s="50"/>
      <c r="E3" s="43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7" t="s">
        <v>132</v>
      </c>
      <c r="E4" s="57" t="s">
        <v>133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19" t="s">
        <v>88</v>
      </c>
      <c r="C5" s="19" t="s">
        <v>97</v>
      </c>
      <c r="D5" s="20">
        <v>0</v>
      </c>
      <c r="E5" s="20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19" t="s">
        <v>90</v>
      </c>
      <c r="C6" s="19" t="s">
        <v>98</v>
      </c>
      <c r="D6" s="20">
        <v>9.333000183105469</v>
      </c>
      <c r="E6" s="20">
        <v>12.72700023651123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19" t="s">
        <v>91</v>
      </c>
      <c r="C7" s="19" t="s">
        <v>99</v>
      </c>
      <c r="D7" s="20">
        <v>26.66699981689453</v>
      </c>
      <c r="E7" s="20">
        <v>12.72700023651123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19" t="s">
        <v>92</v>
      </c>
      <c r="C8" s="19" t="s">
        <v>100</v>
      </c>
      <c r="D8" s="20">
        <v>21.33300018310547</v>
      </c>
      <c r="E8" s="20">
        <v>12.72700023651123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19" t="s">
        <v>93</v>
      </c>
      <c r="C9" s="19" t="s">
        <v>101</v>
      </c>
      <c r="D9" s="20">
        <v>0</v>
      </c>
      <c r="E9" s="20">
        <v>20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19" t="s">
        <v>94</v>
      </c>
      <c r="C10" s="19" t="s">
        <v>83</v>
      </c>
      <c r="D10" s="20">
        <v>0</v>
      </c>
      <c r="E10" s="20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19" t="s">
        <v>95</v>
      </c>
      <c r="C11" s="19" t="s">
        <v>102</v>
      </c>
      <c r="D11" s="20">
        <v>13.333000183105469</v>
      </c>
      <c r="E11" s="20">
        <v>10.909000396728516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19" t="s">
        <v>103</v>
      </c>
      <c r="C12" s="19" t="s">
        <v>104</v>
      </c>
      <c r="D12" s="20">
        <v>1.3329999446868896</v>
      </c>
      <c r="E12" s="20">
        <v>3.635999917984009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19" t="s">
        <v>105</v>
      </c>
      <c r="C13" s="19" t="s">
        <v>106</v>
      </c>
      <c r="D13" s="20">
        <v>25.33300018310547</v>
      </c>
      <c r="E13" s="20">
        <v>25.454999923706055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9" t="s">
        <v>107</v>
      </c>
      <c r="C14" s="19" t="s">
        <v>108</v>
      </c>
      <c r="D14" s="20">
        <v>0</v>
      </c>
      <c r="E14" s="20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9" t="s">
        <v>109</v>
      </c>
      <c r="C15" s="19" t="s">
        <v>110</v>
      </c>
      <c r="D15" s="20">
        <v>2.6670000553131104</v>
      </c>
      <c r="E15" s="20">
        <v>1.8179999589920044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9" t="s">
        <v>111</v>
      </c>
      <c r="C16" s="19" t="s">
        <v>75</v>
      </c>
      <c r="D16" s="20">
        <v>0</v>
      </c>
      <c r="E16" s="20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1"/>
      <c r="C17" s="21"/>
      <c r="D17" s="22">
        <f>SUM(D5:D16)</f>
        <v>99.9990005493164</v>
      </c>
      <c r="E17" s="22">
        <f>SUM(E5:E16)</f>
        <v>99.99900090694427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mergeCells count="1">
    <mergeCell ref="B1:I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2.140625" style="0" customWidth="1"/>
  </cols>
  <sheetData>
    <row r="1" spans="1:14" ht="12.75">
      <c r="A1" s="64" t="s">
        <v>140</v>
      </c>
      <c r="B1" s="64"/>
      <c r="C1" s="64"/>
      <c r="D1" s="64"/>
      <c r="E1" s="64"/>
      <c r="F1" s="64"/>
      <c r="G1" s="64"/>
      <c r="H1" s="64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7" t="s">
        <v>132</v>
      </c>
      <c r="C3" s="57" t="s">
        <v>133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0</v>
      </c>
      <c r="C10" s="8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6.1</v>
      </c>
      <c r="C11" s="8">
        <v>15.25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12.2</v>
      </c>
      <c r="C12" s="8">
        <v>15.25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6.1</v>
      </c>
      <c r="C13" s="8">
        <v>21.35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9.15</v>
      </c>
      <c r="C14" s="8">
        <v>24.4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24.4</v>
      </c>
      <c r="C15" s="8">
        <v>21.35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15.25</v>
      </c>
      <c r="C16" s="8">
        <v>27.45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33.55</v>
      </c>
      <c r="C17" s="8">
        <v>6.1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27.45</v>
      </c>
      <c r="C18" s="8">
        <v>6.1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39.65</v>
      </c>
      <c r="C19" s="8">
        <v>18.3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30.5</v>
      </c>
      <c r="C20" s="8">
        <v>3.05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21.35</v>
      </c>
      <c r="C21" s="8">
        <v>3.05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3.05</v>
      </c>
      <c r="C22" s="8">
        <v>6.1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228.75</v>
      </c>
      <c r="C30" s="9">
        <f>SUM(C5:C28)</f>
        <v>167.75000000000003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9.53125</v>
      </c>
      <c r="C31" s="10">
        <f>AVERAGE(C5:C28)</f>
        <v>6.989583333333335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mergeCells count="1">
    <mergeCell ref="A1:H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64" t="s">
        <v>140</v>
      </c>
      <c r="C1" s="64"/>
      <c r="D1" s="64"/>
      <c r="E1" s="64"/>
      <c r="F1" s="64"/>
      <c r="G1" s="64"/>
      <c r="H1" s="64"/>
      <c r="I1" s="64"/>
      <c r="J1" s="12"/>
      <c r="K1" s="12"/>
      <c r="L1" s="12"/>
    </row>
    <row r="2" spans="1:12" ht="12.75">
      <c r="A2" s="12"/>
      <c r="B2" s="63"/>
      <c r="C2" s="63"/>
      <c r="D2" s="63"/>
      <c r="E2" s="63"/>
      <c r="F2" s="63"/>
      <c r="G2" s="63"/>
      <c r="H2" s="63"/>
      <c r="I2" s="63"/>
      <c r="J2" s="12"/>
      <c r="K2" s="12"/>
      <c r="L2" s="12"/>
    </row>
    <row r="3" spans="1:12" ht="12.75">
      <c r="A3" s="11"/>
      <c r="B3" s="31"/>
      <c r="C3" s="32"/>
      <c r="D3" s="49" t="s">
        <v>50</v>
      </c>
      <c r="E3" s="31"/>
      <c r="F3" s="31"/>
      <c r="G3" s="51"/>
      <c r="H3" s="31"/>
      <c r="I3" s="11"/>
      <c r="J3" s="11"/>
      <c r="K3" s="11"/>
      <c r="L3" s="11"/>
    </row>
    <row r="4" spans="1:12" ht="12.75">
      <c r="A4" s="11"/>
      <c r="B4" s="53"/>
      <c r="C4" s="11"/>
      <c r="D4" s="52" t="s">
        <v>40</v>
      </c>
      <c r="E4" s="31"/>
      <c r="F4" s="11"/>
      <c r="G4" s="52" t="s">
        <v>41</v>
      </c>
      <c r="H4" s="31"/>
      <c r="I4" s="11"/>
      <c r="J4" s="11"/>
      <c r="K4" s="11"/>
      <c r="L4" s="11"/>
    </row>
    <row r="5" spans="1:12" ht="25.5">
      <c r="A5" s="11"/>
      <c r="B5" s="54" t="s">
        <v>0</v>
      </c>
      <c r="C5" s="54" t="s">
        <v>3</v>
      </c>
      <c r="D5" s="57" t="s">
        <v>132</v>
      </c>
      <c r="E5" s="57" t="s">
        <v>133</v>
      </c>
      <c r="F5" s="30"/>
      <c r="G5" s="57" t="s">
        <v>132</v>
      </c>
      <c r="H5" s="57" t="s">
        <v>133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9.333000183105469</v>
      </c>
      <c r="E6" s="4">
        <v>0</v>
      </c>
      <c r="F6" s="11"/>
      <c r="G6" s="4">
        <v>14.484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0</v>
      </c>
      <c r="F7" s="11"/>
      <c r="G7" s="4">
        <v>0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2.6670000553131104</v>
      </c>
      <c r="E8" s="4">
        <v>5.454999923706055</v>
      </c>
      <c r="F8" s="11"/>
      <c r="G8" s="4">
        <v>1.587</v>
      </c>
      <c r="H8" s="4">
        <v>6.788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5.333000183105469</v>
      </c>
      <c r="E9" s="4">
        <v>20</v>
      </c>
      <c r="F9" s="11"/>
      <c r="G9" s="4">
        <v>7.44</v>
      </c>
      <c r="H9" s="4">
        <v>22.084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24</v>
      </c>
      <c r="E10" s="4">
        <v>1.8179999589920044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9.333000183105469</v>
      </c>
      <c r="E11" s="4">
        <v>12.72700023651123</v>
      </c>
      <c r="F11" s="11"/>
      <c r="G11" s="4">
        <v>9.524</v>
      </c>
      <c r="H11" s="4">
        <v>12.333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0</v>
      </c>
      <c r="F12" s="11"/>
      <c r="G12" s="4">
        <v>0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</v>
      </c>
      <c r="F13" s="11"/>
      <c r="G13" s="4">
        <v>0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1.3329999446868896</v>
      </c>
      <c r="E15" s="4">
        <v>1.8179999589920044</v>
      </c>
      <c r="F15" s="11"/>
      <c r="G15" s="4">
        <v>2.48</v>
      </c>
      <c r="H15" s="4">
        <v>2.39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34.66699981689453</v>
      </c>
      <c r="E16" s="4">
        <v>49.090999603271484</v>
      </c>
      <c r="F16" s="11"/>
      <c r="G16" s="4">
        <v>45.734</v>
      </c>
      <c r="H16" s="4">
        <v>47.419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1.3329999446868896</v>
      </c>
      <c r="E17" s="4">
        <v>3.635999917984009</v>
      </c>
      <c r="F17" s="11"/>
      <c r="G17" s="4">
        <v>0.794</v>
      </c>
      <c r="H17" s="4">
        <v>4.78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6.666999816894531</v>
      </c>
      <c r="E18" s="4">
        <v>3.635999917984009</v>
      </c>
      <c r="F18" s="11"/>
      <c r="G18" s="4">
        <v>10.813</v>
      </c>
      <c r="H18" s="4">
        <v>3.442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5.333000183105469</v>
      </c>
      <c r="E19" s="4">
        <v>1.8179999589920044</v>
      </c>
      <c r="F19" s="11"/>
      <c r="G19" s="4">
        <v>7.143</v>
      </c>
      <c r="H19" s="4">
        <v>0.765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0</v>
      </c>
      <c r="F20" s="11"/>
      <c r="G20" s="4">
        <v>0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0</v>
      </c>
      <c r="E21" s="4">
        <v>0</v>
      </c>
      <c r="F21" s="11"/>
      <c r="G21" s="4">
        <v>0</v>
      </c>
      <c r="H21" s="4">
        <v>0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99.99900031089783</v>
      </c>
      <c r="E23" s="6">
        <f>SUM(E6:E22)</f>
        <v>99.9989994764328</v>
      </c>
      <c r="F23" s="11"/>
      <c r="G23" s="6">
        <f>SUM(G6:G22)</f>
        <v>99.999</v>
      </c>
      <c r="H23" s="6">
        <f>SUM(H6:H22)</f>
        <v>100.00099999999999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mergeCells count="1">
    <mergeCell ref="B1:I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4" t="s">
        <v>140</v>
      </c>
      <c r="D1" s="64"/>
      <c r="E1" s="64"/>
      <c r="F1" s="64"/>
      <c r="G1" s="64"/>
      <c r="H1" s="64"/>
      <c r="I1" s="64"/>
      <c r="J1" s="64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3"/>
      <c r="D2" s="63"/>
      <c r="E2" s="63"/>
      <c r="F2" s="63"/>
      <c r="G2" s="63"/>
      <c r="H2" s="63"/>
      <c r="I2" s="63"/>
      <c r="J2" s="63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1"/>
      <c r="E3" s="31"/>
      <c r="F3" s="31"/>
      <c r="G3" s="31"/>
      <c r="H3" s="31"/>
      <c r="I3" s="31"/>
      <c r="J3" s="31"/>
      <c r="K3" s="47" t="s">
        <v>48</v>
      </c>
      <c r="L3" s="31"/>
      <c r="M3" s="31"/>
      <c r="N3" s="31"/>
      <c r="O3" s="31"/>
      <c r="P3" s="31"/>
      <c r="Q3" s="31"/>
      <c r="R3" s="31"/>
      <c r="S3" s="11"/>
      <c r="T3" s="11"/>
      <c r="U3" s="11"/>
      <c r="V3" s="11"/>
      <c r="W3" s="11"/>
    </row>
    <row r="4" spans="1:23" ht="12.75">
      <c r="A4" s="11"/>
      <c r="B4" s="11"/>
      <c r="C4" s="11"/>
      <c r="D4" s="31"/>
      <c r="E4" s="34" t="s">
        <v>6</v>
      </c>
      <c r="F4" s="46"/>
      <c r="G4" s="31"/>
      <c r="H4" s="34" t="s">
        <v>8</v>
      </c>
      <c r="I4" s="31"/>
      <c r="J4" s="31"/>
      <c r="K4" s="34" t="s">
        <v>9</v>
      </c>
      <c r="L4" s="31"/>
      <c r="M4" s="31"/>
      <c r="N4" s="34" t="s">
        <v>10</v>
      </c>
      <c r="O4" s="31"/>
      <c r="P4" s="31"/>
      <c r="Q4" s="34" t="s">
        <v>11</v>
      </c>
      <c r="R4" s="31"/>
      <c r="S4" s="11"/>
      <c r="T4" s="11"/>
      <c r="U4" s="11"/>
      <c r="V4" s="11"/>
      <c r="W4" s="11"/>
    </row>
    <row r="5" spans="1:23" ht="12.75">
      <c r="A5" s="11"/>
      <c r="B5" s="11"/>
      <c r="C5" s="11"/>
      <c r="D5" s="33"/>
      <c r="E5" s="23" t="s">
        <v>7</v>
      </c>
      <c r="F5" s="24"/>
      <c r="G5" s="31"/>
      <c r="H5" s="25" t="s">
        <v>42</v>
      </c>
      <c r="I5" s="31"/>
      <c r="J5" s="11"/>
      <c r="K5" s="25" t="s">
        <v>43</v>
      </c>
      <c r="L5" s="31"/>
      <c r="M5" s="31"/>
      <c r="N5" s="25" t="s">
        <v>44</v>
      </c>
      <c r="O5" s="31"/>
      <c r="P5" s="11"/>
      <c r="Q5" s="26" t="s">
        <v>45</v>
      </c>
      <c r="R5" s="31"/>
      <c r="S5" s="11"/>
      <c r="T5" s="11"/>
      <c r="U5" s="11"/>
      <c r="V5" s="11"/>
      <c r="W5" s="11"/>
    </row>
    <row r="6" spans="1:23" ht="25.5">
      <c r="A6" s="11"/>
      <c r="B6" s="7" t="s">
        <v>0</v>
      </c>
      <c r="C6" s="7" t="s">
        <v>5</v>
      </c>
      <c r="D6" s="59" t="s">
        <v>132</v>
      </c>
      <c r="E6" s="59" t="s">
        <v>133</v>
      </c>
      <c r="F6" s="7" t="s">
        <v>4</v>
      </c>
      <c r="G6" s="59" t="s">
        <v>132</v>
      </c>
      <c r="H6" s="59" t="s">
        <v>133</v>
      </c>
      <c r="I6" s="7" t="s">
        <v>4</v>
      </c>
      <c r="J6" s="59" t="s">
        <v>132</v>
      </c>
      <c r="K6" s="59" t="s">
        <v>133</v>
      </c>
      <c r="L6" s="7" t="s">
        <v>4</v>
      </c>
      <c r="M6" s="59" t="s">
        <v>132</v>
      </c>
      <c r="N6" s="59" t="s">
        <v>133</v>
      </c>
      <c r="O6" s="7" t="s">
        <v>4</v>
      </c>
      <c r="P6" s="59" t="s">
        <v>132</v>
      </c>
      <c r="Q6" s="59" t="s">
        <v>133</v>
      </c>
      <c r="R6" s="7" t="s">
        <v>4</v>
      </c>
      <c r="S6" s="59" t="s">
        <v>132</v>
      </c>
      <c r="T6" s="59" t="s">
        <v>133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1830</v>
      </c>
      <c r="E7" s="3">
        <v>0</v>
      </c>
      <c r="F7" s="3">
        <f>SUM(D7:E7)</f>
        <v>1830</v>
      </c>
      <c r="G7" s="3">
        <v>915</v>
      </c>
      <c r="H7" s="3">
        <v>0</v>
      </c>
      <c r="I7" s="3">
        <f>SUM(G7:H7)</f>
        <v>915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3660</v>
      </c>
      <c r="Q7" s="3">
        <v>0</v>
      </c>
      <c r="R7" s="3">
        <f>SUM(P7:Q7)</f>
        <v>3660</v>
      </c>
      <c r="S7" s="5">
        <f>D7+G7+J7+M7+P7</f>
        <v>6405</v>
      </c>
      <c r="T7" s="5">
        <f>E7+H7+K7+N7+Q7</f>
        <v>0</v>
      </c>
      <c r="U7" s="5">
        <f>S7+T7</f>
        <v>6405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0</v>
      </c>
      <c r="T8" s="5">
        <f aca="true" t="shared" si="6" ref="T8:T24">E8+H8+K8+N8+Q8</f>
        <v>0</v>
      </c>
      <c r="U8" s="5">
        <f aca="true" t="shared" si="7" ref="U8:U24">S8+T8</f>
        <v>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1830</v>
      </c>
      <c r="E9" s="3">
        <v>0</v>
      </c>
      <c r="F9" s="3">
        <f t="shared" si="0"/>
        <v>1830</v>
      </c>
      <c r="G9" s="3">
        <v>0</v>
      </c>
      <c r="H9" s="3">
        <v>915</v>
      </c>
      <c r="I9" s="3">
        <f t="shared" si="1"/>
        <v>915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915</v>
      </c>
      <c r="O9" s="3">
        <f t="shared" si="3"/>
        <v>915</v>
      </c>
      <c r="P9" s="3">
        <v>0</v>
      </c>
      <c r="Q9" s="3">
        <v>915</v>
      </c>
      <c r="R9" s="3">
        <f t="shared" si="4"/>
        <v>915</v>
      </c>
      <c r="S9" s="5">
        <f t="shared" si="5"/>
        <v>1830</v>
      </c>
      <c r="T9" s="5">
        <f t="shared" si="6"/>
        <v>2745</v>
      </c>
      <c r="U9" s="5">
        <f t="shared" si="7"/>
        <v>4575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915</v>
      </c>
      <c r="E10" s="3">
        <v>1830</v>
      </c>
      <c r="F10" s="3">
        <f t="shared" si="0"/>
        <v>2745</v>
      </c>
      <c r="G10" s="3">
        <v>915</v>
      </c>
      <c r="H10" s="3">
        <v>1830</v>
      </c>
      <c r="I10" s="3">
        <f t="shared" si="1"/>
        <v>2745</v>
      </c>
      <c r="J10" s="3">
        <v>915</v>
      </c>
      <c r="K10" s="3">
        <v>1830</v>
      </c>
      <c r="L10" s="3">
        <f t="shared" si="2"/>
        <v>2745</v>
      </c>
      <c r="M10" s="3">
        <v>915</v>
      </c>
      <c r="N10" s="3">
        <v>2745</v>
      </c>
      <c r="O10" s="3">
        <f t="shared" si="3"/>
        <v>3660</v>
      </c>
      <c r="P10" s="3">
        <v>0</v>
      </c>
      <c r="Q10" s="3">
        <v>1830</v>
      </c>
      <c r="R10" s="3">
        <f t="shared" si="4"/>
        <v>1830</v>
      </c>
      <c r="S10" s="5">
        <f t="shared" si="5"/>
        <v>3660</v>
      </c>
      <c r="T10" s="5">
        <f t="shared" si="6"/>
        <v>10065</v>
      </c>
      <c r="U10" s="5">
        <f t="shared" si="7"/>
        <v>13725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3660</v>
      </c>
      <c r="E11" s="3">
        <v>0</v>
      </c>
      <c r="F11" s="3">
        <f t="shared" si="0"/>
        <v>3660</v>
      </c>
      <c r="G11" s="3">
        <v>0</v>
      </c>
      <c r="H11" s="3">
        <v>0</v>
      </c>
      <c r="I11" s="3">
        <f t="shared" si="1"/>
        <v>0</v>
      </c>
      <c r="J11" s="3">
        <v>1830</v>
      </c>
      <c r="K11" s="3">
        <v>0</v>
      </c>
      <c r="L11" s="3">
        <f t="shared" si="2"/>
        <v>1830</v>
      </c>
      <c r="M11" s="3">
        <v>2745</v>
      </c>
      <c r="N11" s="3">
        <v>0</v>
      </c>
      <c r="O11" s="3">
        <f t="shared" si="3"/>
        <v>2745</v>
      </c>
      <c r="P11" s="3">
        <v>8235</v>
      </c>
      <c r="Q11" s="3">
        <v>915</v>
      </c>
      <c r="R11" s="3">
        <f t="shared" si="4"/>
        <v>9150</v>
      </c>
      <c r="S11" s="5">
        <f t="shared" si="5"/>
        <v>16470</v>
      </c>
      <c r="T11" s="5">
        <f t="shared" si="6"/>
        <v>915</v>
      </c>
      <c r="U11" s="5">
        <f t="shared" si="7"/>
        <v>17385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4575</v>
      </c>
      <c r="E12" s="3">
        <v>2745</v>
      </c>
      <c r="F12" s="3">
        <f t="shared" si="0"/>
        <v>7320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915</v>
      </c>
      <c r="L12" s="3">
        <f t="shared" si="2"/>
        <v>915</v>
      </c>
      <c r="M12" s="3">
        <v>0</v>
      </c>
      <c r="N12" s="3">
        <v>915</v>
      </c>
      <c r="O12" s="3">
        <f t="shared" si="3"/>
        <v>915</v>
      </c>
      <c r="P12" s="3">
        <v>1830</v>
      </c>
      <c r="Q12" s="3">
        <v>1830</v>
      </c>
      <c r="R12" s="3">
        <f t="shared" si="4"/>
        <v>3660</v>
      </c>
      <c r="S12" s="5">
        <f t="shared" si="5"/>
        <v>6405</v>
      </c>
      <c r="T12" s="5">
        <f t="shared" si="6"/>
        <v>6405</v>
      </c>
      <c r="U12" s="5">
        <f t="shared" si="7"/>
        <v>12810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0</v>
      </c>
      <c r="U13" s="5">
        <f t="shared" si="7"/>
        <v>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2"/>
        <v>0</v>
      </c>
      <c r="M16" s="3">
        <v>915</v>
      </c>
      <c r="N16" s="3">
        <v>915</v>
      </c>
      <c r="O16" s="3">
        <f t="shared" si="3"/>
        <v>1830</v>
      </c>
      <c r="P16" s="3">
        <v>0</v>
      </c>
      <c r="Q16" s="3">
        <v>0</v>
      </c>
      <c r="R16" s="3">
        <f t="shared" si="4"/>
        <v>0</v>
      </c>
      <c r="S16" s="5">
        <f t="shared" si="5"/>
        <v>915</v>
      </c>
      <c r="T16" s="5">
        <f t="shared" si="6"/>
        <v>915</v>
      </c>
      <c r="U16" s="5">
        <f t="shared" si="7"/>
        <v>1830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10065</v>
      </c>
      <c r="E17" s="3">
        <v>10065</v>
      </c>
      <c r="F17" s="3">
        <f t="shared" si="0"/>
        <v>20130</v>
      </c>
      <c r="G17" s="3">
        <v>0</v>
      </c>
      <c r="H17" s="3">
        <v>0</v>
      </c>
      <c r="I17" s="3">
        <f t="shared" si="1"/>
        <v>0</v>
      </c>
      <c r="J17" s="3">
        <v>10065</v>
      </c>
      <c r="K17" s="3">
        <v>9150</v>
      </c>
      <c r="L17" s="3">
        <f t="shared" si="2"/>
        <v>19215</v>
      </c>
      <c r="M17" s="3">
        <v>915</v>
      </c>
      <c r="N17" s="3">
        <v>0</v>
      </c>
      <c r="O17" s="3">
        <f t="shared" si="3"/>
        <v>915</v>
      </c>
      <c r="P17" s="3">
        <v>2745</v>
      </c>
      <c r="Q17" s="3">
        <v>5490</v>
      </c>
      <c r="R17" s="3">
        <f t="shared" si="4"/>
        <v>8235</v>
      </c>
      <c r="S17" s="5">
        <f t="shared" si="5"/>
        <v>23790</v>
      </c>
      <c r="T17" s="5">
        <f t="shared" si="6"/>
        <v>24705</v>
      </c>
      <c r="U17" s="5">
        <f t="shared" si="7"/>
        <v>48495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915</v>
      </c>
      <c r="E18" s="3">
        <v>0</v>
      </c>
      <c r="F18" s="3">
        <f t="shared" si="0"/>
        <v>915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0</v>
      </c>
      <c r="N18" s="3">
        <v>1830</v>
      </c>
      <c r="O18" s="3">
        <f t="shared" si="3"/>
        <v>1830</v>
      </c>
      <c r="P18" s="3">
        <v>0</v>
      </c>
      <c r="Q18" s="3">
        <v>0</v>
      </c>
      <c r="R18" s="3">
        <f t="shared" si="4"/>
        <v>0</v>
      </c>
      <c r="S18" s="5">
        <f t="shared" si="5"/>
        <v>915</v>
      </c>
      <c r="T18" s="5">
        <f t="shared" si="6"/>
        <v>1830</v>
      </c>
      <c r="U18" s="5">
        <f t="shared" si="7"/>
        <v>2745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915</v>
      </c>
      <c r="E19" s="3">
        <v>915</v>
      </c>
      <c r="F19" s="3">
        <f t="shared" si="0"/>
        <v>1830</v>
      </c>
      <c r="G19" s="3">
        <v>0</v>
      </c>
      <c r="H19" s="3">
        <v>0</v>
      </c>
      <c r="I19" s="3">
        <f t="shared" si="1"/>
        <v>0</v>
      </c>
      <c r="J19" s="3">
        <v>1830</v>
      </c>
      <c r="K19" s="3">
        <v>0</v>
      </c>
      <c r="L19" s="3">
        <f t="shared" si="2"/>
        <v>1830</v>
      </c>
      <c r="M19" s="3">
        <v>915</v>
      </c>
      <c r="N19" s="3">
        <v>0</v>
      </c>
      <c r="O19" s="3">
        <f t="shared" si="3"/>
        <v>915</v>
      </c>
      <c r="P19" s="3">
        <v>915</v>
      </c>
      <c r="Q19" s="3">
        <v>915</v>
      </c>
      <c r="R19" s="3">
        <f t="shared" si="4"/>
        <v>1830</v>
      </c>
      <c r="S19" s="5">
        <f t="shared" si="5"/>
        <v>4575</v>
      </c>
      <c r="T19" s="5">
        <f t="shared" si="6"/>
        <v>1830</v>
      </c>
      <c r="U19" s="5">
        <f t="shared" si="7"/>
        <v>6405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1830</v>
      </c>
      <c r="E20" s="3">
        <v>915</v>
      </c>
      <c r="F20" s="3">
        <f t="shared" si="0"/>
        <v>2745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2"/>
        <v>0</v>
      </c>
      <c r="M20" s="3">
        <v>0</v>
      </c>
      <c r="N20" s="3">
        <v>0</v>
      </c>
      <c r="O20" s="3">
        <f t="shared" si="3"/>
        <v>0</v>
      </c>
      <c r="P20" s="3">
        <v>1830</v>
      </c>
      <c r="Q20" s="3">
        <v>0</v>
      </c>
      <c r="R20" s="3">
        <f t="shared" si="4"/>
        <v>1830</v>
      </c>
      <c r="S20" s="5">
        <f t="shared" si="5"/>
        <v>3660</v>
      </c>
      <c r="T20" s="5">
        <f t="shared" si="6"/>
        <v>915</v>
      </c>
      <c r="U20" s="5">
        <f t="shared" si="7"/>
        <v>4575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0</v>
      </c>
      <c r="O21" s="3">
        <f t="shared" si="3"/>
        <v>0</v>
      </c>
      <c r="P21" s="3">
        <v>0</v>
      </c>
      <c r="Q21" s="3">
        <v>0</v>
      </c>
      <c r="R21" s="3">
        <f t="shared" si="4"/>
        <v>0</v>
      </c>
      <c r="S21" s="5">
        <f t="shared" si="5"/>
        <v>0</v>
      </c>
      <c r="T21" s="5">
        <f t="shared" si="6"/>
        <v>0</v>
      </c>
      <c r="U21" s="5">
        <f t="shared" si="7"/>
        <v>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0</v>
      </c>
      <c r="Q22" s="3">
        <v>0</v>
      </c>
      <c r="R22" s="3">
        <f t="shared" si="4"/>
        <v>0</v>
      </c>
      <c r="S22" s="5">
        <f t="shared" si="5"/>
        <v>0</v>
      </c>
      <c r="T22" s="5">
        <f t="shared" si="6"/>
        <v>0</v>
      </c>
      <c r="U22" s="5">
        <f t="shared" si="7"/>
        <v>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26535</v>
      </c>
      <c r="E24" s="5">
        <f t="shared" si="8"/>
        <v>16470</v>
      </c>
      <c r="F24" s="5">
        <f t="shared" si="8"/>
        <v>43005</v>
      </c>
      <c r="G24" s="5">
        <f t="shared" si="8"/>
        <v>1830</v>
      </c>
      <c r="H24" s="5">
        <f t="shared" si="8"/>
        <v>2745</v>
      </c>
      <c r="I24" s="5">
        <f t="shared" si="8"/>
        <v>4575</v>
      </c>
      <c r="J24" s="5">
        <f t="shared" si="8"/>
        <v>14640</v>
      </c>
      <c r="K24" s="5">
        <f t="shared" si="8"/>
        <v>11895</v>
      </c>
      <c r="L24" s="5">
        <f t="shared" si="8"/>
        <v>26535</v>
      </c>
      <c r="M24" s="5">
        <f t="shared" si="8"/>
        <v>6405</v>
      </c>
      <c r="N24" s="5">
        <f t="shared" si="8"/>
        <v>7320</v>
      </c>
      <c r="O24" s="5">
        <f t="shared" si="8"/>
        <v>13725</v>
      </c>
      <c r="P24" s="5">
        <f t="shared" si="8"/>
        <v>19215</v>
      </c>
      <c r="Q24" s="5">
        <f t="shared" si="8"/>
        <v>11895</v>
      </c>
      <c r="R24" s="5">
        <f t="shared" si="8"/>
        <v>31110</v>
      </c>
      <c r="S24" s="5">
        <f t="shared" si="5"/>
        <v>68625</v>
      </c>
      <c r="T24" s="5">
        <f t="shared" si="6"/>
        <v>50325</v>
      </c>
      <c r="U24" s="5">
        <f t="shared" si="7"/>
        <v>118950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7"/>
      <c r="K29" s="27"/>
      <c r="L29" s="2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J1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64" t="s">
        <v>140</v>
      </c>
      <c r="D1" s="64"/>
      <c r="E1" s="64"/>
      <c r="F1" s="64"/>
      <c r="G1" s="64"/>
      <c r="H1" s="64"/>
      <c r="I1" s="64"/>
      <c r="J1" s="64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3"/>
      <c r="D2" s="63"/>
      <c r="E2" s="63"/>
      <c r="F2" s="63"/>
      <c r="G2" s="63"/>
      <c r="H2" s="63"/>
      <c r="I2" s="63"/>
      <c r="J2" s="63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1"/>
      <c r="E3" s="31"/>
      <c r="F3" s="31"/>
      <c r="G3" s="31"/>
      <c r="H3" s="31"/>
      <c r="I3" s="31"/>
      <c r="J3" s="31"/>
      <c r="K3" s="47" t="s">
        <v>49</v>
      </c>
      <c r="L3" s="31"/>
      <c r="M3" s="31"/>
      <c r="N3" s="31"/>
      <c r="O3" s="31"/>
      <c r="P3" s="31"/>
      <c r="Q3" s="31"/>
      <c r="R3" s="31"/>
      <c r="S3" s="11"/>
      <c r="T3" s="11"/>
      <c r="U3" s="11"/>
      <c r="V3" s="11"/>
      <c r="W3" s="11"/>
    </row>
    <row r="4" spans="1:23" ht="12.75">
      <c r="A4" s="11"/>
      <c r="B4" s="11"/>
      <c r="C4" s="11"/>
      <c r="D4" s="31"/>
      <c r="E4" s="34" t="s">
        <v>6</v>
      </c>
      <c r="F4" s="35"/>
      <c r="G4" s="32"/>
      <c r="H4" s="42" t="s">
        <v>8</v>
      </c>
      <c r="I4" s="43"/>
      <c r="J4" s="38"/>
      <c r="K4" s="34" t="s">
        <v>9</v>
      </c>
      <c r="L4" s="38"/>
      <c r="M4" s="32"/>
      <c r="N4" s="42" t="s">
        <v>10</v>
      </c>
      <c r="O4" s="43"/>
      <c r="P4" s="36"/>
      <c r="Q4" s="37" t="s">
        <v>11</v>
      </c>
      <c r="R4" s="39"/>
      <c r="S4" s="11"/>
      <c r="T4" s="11"/>
      <c r="U4" s="11"/>
      <c r="V4" s="11"/>
      <c r="W4" s="11"/>
    </row>
    <row r="5" spans="1:23" ht="12.75">
      <c r="A5" s="11"/>
      <c r="B5" s="11"/>
      <c r="C5" s="11"/>
      <c r="D5" s="33"/>
      <c r="E5" s="23" t="s">
        <v>7</v>
      </c>
      <c r="F5" s="41"/>
      <c r="G5" s="40"/>
      <c r="H5" s="23" t="s">
        <v>42</v>
      </c>
      <c r="I5" s="31"/>
      <c r="J5" s="31"/>
      <c r="K5" s="23" t="s">
        <v>43</v>
      </c>
      <c r="L5" s="31"/>
      <c r="M5" s="32"/>
      <c r="N5" s="44" t="s">
        <v>44</v>
      </c>
      <c r="O5" s="43"/>
      <c r="P5" s="31"/>
      <c r="Q5" s="45" t="s">
        <v>45</v>
      </c>
      <c r="R5" s="31"/>
      <c r="S5" s="11"/>
      <c r="T5" s="11"/>
      <c r="U5" s="11"/>
      <c r="V5" s="11"/>
      <c r="W5" s="11"/>
    </row>
    <row r="6" spans="1:27" ht="25.5">
      <c r="A6" s="11"/>
      <c r="B6" s="7" t="s">
        <v>0</v>
      </c>
      <c r="C6" s="7" t="s">
        <v>5</v>
      </c>
      <c r="D6" s="59" t="s">
        <v>132</v>
      </c>
      <c r="E6" s="59" t="s">
        <v>133</v>
      </c>
      <c r="F6" s="7" t="s">
        <v>4</v>
      </c>
      <c r="G6" s="59" t="s">
        <v>132</v>
      </c>
      <c r="H6" s="59" t="s">
        <v>133</v>
      </c>
      <c r="I6" s="7" t="s">
        <v>4</v>
      </c>
      <c r="J6" s="59" t="s">
        <v>132</v>
      </c>
      <c r="K6" s="59" t="s">
        <v>133</v>
      </c>
      <c r="L6" s="7" t="s">
        <v>4</v>
      </c>
      <c r="M6" s="59" t="s">
        <v>132</v>
      </c>
      <c r="N6" s="59" t="s">
        <v>133</v>
      </c>
      <c r="O6" s="7" t="s">
        <v>4</v>
      </c>
      <c r="P6" s="59" t="s">
        <v>132</v>
      </c>
      <c r="Q6" s="59" t="s">
        <v>133</v>
      </c>
      <c r="R6" s="7" t="s">
        <v>4</v>
      </c>
      <c r="S6" s="59" t="s">
        <v>132</v>
      </c>
      <c r="T6" s="59" t="s">
        <v>133</v>
      </c>
      <c r="U6" s="7" t="s">
        <v>4</v>
      </c>
      <c r="V6" s="7" t="s">
        <v>5</v>
      </c>
      <c r="W6" s="11"/>
      <c r="X6" s="28"/>
      <c r="Y6" s="28"/>
      <c r="Z6" s="28"/>
      <c r="AA6" s="28"/>
    </row>
    <row r="7" spans="1:27" ht="12.75">
      <c r="A7" s="11"/>
      <c r="B7" s="3" t="s">
        <v>54</v>
      </c>
      <c r="C7" s="3" t="s">
        <v>55</v>
      </c>
      <c r="D7" s="3">
        <v>14640</v>
      </c>
      <c r="E7" s="3">
        <v>0</v>
      </c>
      <c r="F7" s="3">
        <f>SUM(D7:E7)</f>
        <v>14640</v>
      </c>
      <c r="G7" s="3">
        <v>16470</v>
      </c>
      <c r="H7" s="3">
        <v>0</v>
      </c>
      <c r="I7" s="3">
        <f>SUM(G7:H7)</f>
        <v>16470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102480</v>
      </c>
      <c r="Q7" s="3">
        <v>0</v>
      </c>
      <c r="R7" s="3">
        <f>SUM(P7:Q7)</f>
        <v>102480</v>
      </c>
      <c r="S7" s="5">
        <f>D7+G7+J7+M7+P7</f>
        <v>133590</v>
      </c>
      <c r="T7" s="5">
        <f>E7+H7+K7+N7+Q7</f>
        <v>0</v>
      </c>
      <c r="U7" s="5">
        <f>S7+T7</f>
        <v>133590</v>
      </c>
      <c r="V7" s="3" t="s">
        <v>55</v>
      </c>
      <c r="W7" s="11"/>
      <c r="X7" s="29"/>
      <c r="Y7" s="28"/>
      <c r="Z7" s="28"/>
      <c r="AA7" s="28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0</v>
      </c>
      <c r="T8" s="5">
        <f t="shared" si="4"/>
        <v>0</v>
      </c>
      <c r="U8" s="5">
        <f aca="true" t="shared" si="5" ref="U8:U24">S8+T8</f>
        <v>0</v>
      </c>
      <c r="V8" s="3" t="s">
        <v>57</v>
      </c>
      <c r="W8" s="11"/>
      <c r="X8" s="29"/>
      <c r="Y8" s="28"/>
      <c r="Z8" s="28"/>
      <c r="AA8" s="28"/>
    </row>
    <row r="9" spans="1:27" ht="12.75">
      <c r="A9" s="11"/>
      <c r="B9" s="3" t="s">
        <v>58</v>
      </c>
      <c r="C9" s="3" t="s">
        <v>59</v>
      </c>
      <c r="D9" s="3">
        <v>14640</v>
      </c>
      <c r="E9" s="3">
        <v>0</v>
      </c>
      <c r="F9" s="3">
        <f t="shared" si="0"/>
        <v>14640</v>
      </c>
      <c r="G9" s="3">
        <v>0</v>
      </c>
      <c r="H9" s="3">
        <v>16470</v>
      </c>
      <c r="I9" s="3">
        <f t="shared" si="1"/>
        <v>16470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22875</v>
      </c>
      <c r="O9" s="3">
        <f t="shared" si="2"/>
        <v>22875</v>
      </c>
      <c r="P9" s="3">
        <v>0</v>
      </c>
      <c r="Q9" s="3">
        <v>25620</v>
      </c>
      <c r="R9" s="3">
        <f t="shared" si="3"/>
        <v>25620</v>
      </c>
      <c r="S9" s="5">
        <f t="shared" si="4"/>
        <v>14640</v>
      </c>
      <c r="T9" s="5">
        <f t="shared" si="4"/>
        <v>64965</v>
      </c>
      <c r="U9" s="5">
        <f t="shared" si="5"/>
        <v>79605</v>
      </c>
      <c r="V9" s="3" t="s">
        <v>59</v>
      </c>
      <c r="W9" s="11"/>
      <c r="X9" s="29"/>
      <c r="Y9" s="28"/>
      <c r="Z9" s="28"/>
      <c r="AA9" s="28"/>
    </row>
    <row r="10" spans="1:27" ht="12.75">
      <c r="A10" s="11"/>
      <c r="B10" s="3" t="s">
        <v>60</v>
      </c>
      <c r="C10" s="3" t="s">
        <v>61</v>
      </c>
      <c r="D10" s="3">
        <v>7320</v>
      </c>
      <c r="E10" s="3">
        <v>14640</v>
      </c>
      <c r="F10" s="3">
        <f t="shared" si="0"/>
        <v>21960</v>
      </c>
      <c r="G10" s="3">
        <v>16470</v>
      </c>
      <c r="H10" s="3">
        <v>32940</v>
      </c>
      <c r="I10" s="3">
        <f t="shared" si="1"/>
        <v>49410</v>
      </c>
      <c r="J10" s="3">
        <v>21960</v>
      </c>
      <c r="K10" s="3">
        <v>43920</v>
      </c>
      <c r="L10" s="3">
        <f>SUM(J10:K10)</f>
        <v>65880</v>
      </c>
      <c r="M10" s="3">
        <v>22875</v>
      </c>
      <c r="N10" s="3">
        <v>68625</v>
      </c>
      <c r="O10" s="3">
        <f t="shared" si="2"/>
        <v>91500</v>
      </c>
      <c r="P10" s="3">
        <v>0</v>
      </c>
      <c r="Q10" s="3">
        <v>51240</v>
      </c>
      <c r="R10" s="3">
        <f t="shared" si="3"/>
        <v>51240</v>
      </c>
      <c r="S10" s="5">
        <f t="shared" si="4"/>
        <v>68625</v>
      </c>
      <c r="T10" s="5">
        <f t="shared" si="4"/>
        <v>211365</v>
      </c>
      <c r="U10" s="5">
        <f t="shared" si="5"/>
        <v>279990</v>
      </c>
      <c r="V10" s="3" t="s">
        <v>61</v>
      </c>
      <c r="W10" s="11"/>
      <c r="X10" s="29"/>
      <c r="Y10" s="28"/>
      <c r="Z10" s="28"/>
      <c r="AA10" s="28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29"/>
      <c r="Y11" s="28"/>
      <c r="Z11" s="28"/>
      <c r="AA11" s="28"/>
    </row>
    <row r="12" spans="1:27" ht="12.75">
      <c r="A12" s="11"/>
      <c r="B12" s="3" t="s">
        <v>64</v>
      </c>
      <c r="C12" s="3" t="s">
        <v>65</v>
      </c>
      <c r="D12" s="3">
        <v>36600</v>
      </c>
      <c r="E12" s="3">
        <v>21960</v>
      </c>
      <c r="F12" s="3">
        <f t="shared" si="0"/>
        <v>58560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21960</v>
      </c>
      <c r="L12" s="3">
        <f aca="true" t="shared" si="6" ref="L12:L23">SUM(J12:K12)</f>
        <v>21960</v>
      </c>
      <c r="M12" s="3">
        <v>0</v>
      </c>
      <c r="N12" s="3">
        <v>22875</v>
      </c>
      <c r="O12" s="3">
        <f t="shared" si="2"/>
        <v>22875</v>
      </c>
      <c r="P12" s="3">
        <v>51240</v>
      </c>
      <c r="Q12" s="3">
        <v>51240</v>
      </c>
      <c r="R12" s="3">
        <f t="shared" si="3"/>
        <v>102480</v>
      </c>
      <c r="S12" s="5">
        <f t="shared" si="4"/>
        <v>87840</v>
      </c>
      <c r="T12" s="5">
        <f t="shared" si="4"/>
        <v>118035</v>
      </c>
      <c r="U12" s="5">
        <f t="shared" si="5"/>
        <v>205875</v>
      </c>
      <c r="V12" s="3" t="s">
        <v>65</v>
      </c>
      <c r="W12" s="11"/>
      <c r="X12" s="29"/>
      <c r="Y12" s="28"/>
      <c r="Z12" s="28"/>
      <c r="AA12" s="28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67</v>
      </c>
      <c r="W13" s="11"/>
      <c r="X13" s="29"/>
      <c r="Y13" s="28"/>
      <c r="Z13" s="28"/>
      <c r="AA13" s="28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69</v>
      </c>
      <c r="W14" s="11"/>
      <c r="X14" s="29"/>
      <c r="Y14" s="28"/>
      <c r="Z14" s="28"/>
      <c r="AA14" s="28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 t="s">
        <v>71</v>
      </c>
      <c r="W15" s="11"/>
      <c r="X15" s="29"/>
      <c r="Y15" s="28"/>
      <c r="Z15" s="28"/>
      <c r="AA15" s="28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6"/>
        <v>0</v>
      </c>
      <c r="M16" s="3">
        <v>22875</v>
      </c>
      <c r="N16" s="3">
        <v>22875</v>
      </c>
      <c r="O16" s="3">
        <f t="shared" si="2"/>
        <v>45750</v>
      </c>
      <c r="P16" s="3">
        <v>0</v>
      </c>
      <c r="Q16" s="3">
        <v>0</v>
      </c>
      <c r="R16" s="3">
        <f t="shared" si="3"/>
        <v>0</v>
      </c>
      <c r="S16" s="5">
        <f t="shared" si="4"/>
        <v>22875</v>
      </c>
      <c r="T16" s="5">
        <f t="shared" si="4"/>
        <v>22875</v>
      </c>
      <c r="U16" s="5">
        <f t="shared" si="5"/>
        <v>45750</v>
      </c>
      <c r="V16" s="3" t="s">
        <v>73</v>
      </c>
      <c r="W16" s="11"/>
      <c r="X16" s="29"/>
      <c r="Y16" s="28"/>
      <c r="Z16" s="28"/>
      <c r="AA16" s="28"/>
    </row>
    <row r="17" spans="1:27" ht="12.75">
      <c r="A17" s="11"/>
      <c r="B17" s="3" t="s">
        <v>74</v>
      </c>
      <c r="C17" s="3" t="s">
        <v>75</v>
      </c>
      <c r="D17" s="3">
        <v>80520</v>
      </c>
      <c r="E17" s="3">
        <v>80520</v>
      </c>
      <c r="F17" s="3">
        <f t="shared" si="0"/>
        <v>161040</v>
      </c>
      <c r="G17" s="3">
        <v>0</v>
      </c>
      <c r="H17" s="3">
        <v>0</v>
      </c>
      <c r="I17" s="3">
        <f t="shared" si="1"/>
        <v>0</v>
      </c>
      <c r="J17" s="3">
        <v>241560</v>
      </c>
      <c r="K17" s="3">
        <v>219600</v>
      </c>
      <c r="L17" s="3">
        <f t="shared" si="6"/>
        <v>461160</v>
      </c>
      <c r="M17" s="3">
        <v>22875</v>
      </c>
      <c r="N17" s="3">
        <v>0</v>
      </c>
      <c r="O17" s="3">
        <f t="shared" si="2"/>
        <v>22875</v>
      </c>
      <c r="P17" s="3">
        <v>76860</v>
      </c>
      <c r="Q17" s="3">
        <v>153720</v>
      </c>
      <c r="R17" s="3">
        <f t="shared" si="3"/>
        <v>230580</v>
      </c>
      <c r="S17" s="5">
        <f t="shared" si="4"/>
        <v>421815</v>
      </c>
      <c r="T17" s="5">
        <f t="shared" si="4"/>
        <v>453840</v>
      </c>
      <c r="U17" s="5">
        <f t="shared" si="5"/>
        <v>875655</v>
      </c>
      <c r="V17" s="3" t="s">
        <v>75</v>
      </c>
      <c r="W17" s="11"/>
      <c r="X17" s="29"/>
      <c r="Y17" s="28"/>
      <c r="Z17" s="28"/>
      <c r="AA17" s="28"/>
    </row>
    <row r="18" spans="1:27" ht="12.75">
      <c r="A18" s="11"/>
      <c r="B18" s="3" t="s">
        <v>76</v>
      </c>
      <c r="C18" s="3" t="s">
        <v>77</v>
      </c>
      <c r="D18" s="3">
        <v>7320</v>
      </c>
      <c r="E18" s="3">
        <v>0</v>
      </c>
      <c r="F18" s="3">
        <f t="shared" si="0"/>
        <v>7320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45750</v>
      </c>
      <c r="O18" s="3">
        <f t="shared" si="2"/>
        <v>45750</v>
      </c>
      <c r="P18" s="3">
        <v>0</v>
      </c>
      <c r="Q18" s="3">
        <v>0</v>
      </c>
      <c r="R18" s="3">
        <f t="shared" si="3"/>
        <v>0</v>
      </c>
      <c r="S18" s="5">
        <f t="shared" si="4"/>
        <v>7320</v>
      </c>
      <c r="T18" s="5">
        <f t="shared" si="4"/>
        <v>45750</v>
      </c>
      <c r="U18" s="5">
        <f t="shared" si="5"/>
        <v>53070</v>
      </c>
      <c r="V18" s="3" t="s">
        <v>77</v>
      </c>
      <c r="W18" s="11"/>
      <c r="X18" s="29"/>
      <c r="Y18" s="28"/>
      <c r="Z18" s="28"/>
      <c r="AA18" s="28"/>
    </row>
    <row r="19" spans="1:27" ht="12.75">
      <c r="A19" s="11"/>
      <c r="B19" s="3" t="s">
        <v>78</v>
      </c>
      <c r="C19" s="3" t="s">
        <v>79</v>
      </c>
      <c r="D19" s="3">
        <v>7320</v>
      </c>
      <c r="E19" s="3">
        <v>7320</v>
      </c>
      <c r="F19" s="3">
        <f t="shared" si="0"/>
        <v>14640</v>
      </c>
      <c r="G19" s="3">
        <v>0</v>
      </c>
      <c r="H19" s="3">
        <v>0</v>
      </c>
      <c r="I19" s="3">
        <f t="shared" si="1"/>
        <v>0</v>
      </c>
      <c r="J19" s="3">
        <v>43920</v>
      </c>
      <c r="K19" s="3">
        <v>0</v>
      </c>
      <c r="L19" s="3">
        <f t="shared" si="6"/>
        <v>43920</v>
      </c>
      <c r="M19" s="3">
        <v>22875</v>
      </c>
      <c r="N19" s="3">
        <v>0</v>
      </c>
      <c r="O19" s="3">
        <f t="shared" si="2"/>
        <v>22875</v>
      </c>
      <c r="P19" s="3">
        <v>25620</v>
      </c>
      <c r="Q19" s="3">
        <v>25620</v>
      </c>
      <c r="R19" s="3">
        <f t="shared" si="3"/>
        <v>51240</v>
      </c>
      <c r="S19" s="5">
        <f t="shared" si="4"/>
        <v>99735</v>
      </c>
      <c r="T19" s="5">
        <f t="shared" si="4"/>
        <v>32940</v>
      </c>
      <c r="U19" s="5">
        <f t="shared" si="5"/>
        <v>132675</v>
      </c>
      <c r="V19" s="3" t="s">
        <v>79</v>
      </c>
      <c r="W19" s="11"/>
      <c r="X19" s="29"/>
      <c r="Y19" s="28"/>
      <c r="Z19" s="28"/>
      <c r="AA19" s="28"/>
    </row>
    <row r="20" spans="1:27" ht="12.75">
      <c r="A20" s="11"/>
      <c r="B20" s="3" t="s">
        <v>80</v>
      </c>
      <c r="C20" s="3" t="s">
        <v>81</v>
      </c>
      <c r="D20" s="3">
        <v>14640</v>
      </c>
      <c r="E20" s="3">
        <v>7320</v>
      </c>
      <c r="F20" s="3">
        <f t="shared" si="0"/>
        <v>21960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51240</v>
      </c>
      <c r="Q20" s="3">
        <v>0</v>
      </c>
      <c r="R20" s="3">
        <f t="shared" si="3"/>
        <v>51240</v>
      </c>
      <c r="S20" s="5">
        <f t="shared" si="4"/>
        <v>65880</v>
      </c>
      <c r="T20" s="5">
        <f t="shared" si="4"/>
        <v>7320</v>
      </c>
      <c r="U20" s="5">
        <f t="shared" si="5"/>
        <v>73200</v>
      </c>
      <c r="V20" s="3" t="s">
        <v>81</v>
      </c>
      <c r="W20" s="11"/>
      <c r="X20" s="29"/>
      <c r="Y20" s="28"/>
      <c r="Z20" s="28"/>
      <c r="AA20" s="28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 t="s">
        <v>83</v>
      </c>
      <c r="W21" s="11"/>
      <c r="X21" s="29"/>
      <c r="Y21" s="28"/>
      <c r="Z21" s="28"/>
      <c r="AA21" s="28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 t="s">
        <v>85</v>
      </c>
      <c r="W22" s="11"/>
      <c r="X22" s="29"/>
      <c r="Y22" s="28"/>
      <c r="Z22" s="28"/>
      <c r="AA22" s="28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29"/>
      <c r="Y23" s="28"/>
      <c r="Z23" s="28"/>
      <c r="AA23" s="28"/>
    </row>
    <row r="24" spans="1:27" ht="12.75">
      <c r="A24" s="11"/>
      <c r="B24" s="3"/>
      <c r="C24" s="5" t="s">
        <v>12</v>
      </c>
      <c r="D24" s="5">
        <f aca="true" t="shared" si="7" ref="D24:R24">SUM(D7:D23)</f>
        <v>183000</v>
      </c>
      <c r="E24" s="5">
        <f t="shared" si="7"/>
        <v>131760</v>
      </c>
      <c r="F24" s="5">
        <f t="shared" si="7"/>
        <v>314760</v>
      </c>
      <c r="G24" s="5">
        <f t="shared" si="7"/>
        <v>32940</v>
      </c>
      <c r="H24" s="5">
        <f t="shared" si="7"/>
        <v>49410</v>
      </c>
      <c r="I24" s="5">
        <f t="shared" si="7"/>
        <v>82350</v>
      </c>
      <c r="J24" s="5">
        <f t="shared" si="7"/>
        <v>307440</v>
      </c>
      <c r="K24" s="5">
        <f t="shared" si="7"/>
        <v>285480</v>
      </c>
      <c r="L24" s="5">
        <f t="shared" si="7"/>
        <v>592920</v>
      </c>
      <c r="M24" s="5">
        <f t="shared" si="7"/>
        <v>91500</v>
      </c>
      <c r="N24" s="5">
        <f t="shared" si="7"/>
        <v>183000</v>
      </c>
      <c r="O24" s="5">
        <f t="shared" si="7"/>
        <v>274500</v>
      </c>
      <c r="P24" s="5">
        <f t="shared" si="7"/>
        <v>307440</v>
      </c>
      <c r="Q24" s="5">
        <f t="shared" si="7"/>
        <v>307440</v>
      </c>
      <c r="R24" s="5">
        <f t="shared" si="7"/>
        <v>614880</v>
      </c>
      <c r="S24" s="5">
        <f t="shared" si="4"/>
        <v>922320</v>
      </c>
      <c r="T24" s="5">
        <f t="shared" si="4"/>
        <v>957090</v>
      </c>
      <c r="U24" s="5">
        <f t="shared" si="5"/>
        <v>1879410</v>
      </c>
      <c r="V24" s="5" t="s">
        <v>12</v>
      </c>
      <c r="W24" s="11"/>
      <c r="X24" s="29"/>
      <c r="Y24" s="28"/>
      <c r="Z24" s="28"/>
      <c r="AA24" s="28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28"/>
      <c r="Y25" s="28"/>
      <c r="Z25" s="28"/>
      <c r="AA25" s="28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7"/>
      <c r="K29" s="27"/>
      <c r="L29" s="2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4" t="s">
        <v>140</v>
      </c>
      <c r="C1" s="64"/>
      <c r="D1" s="64"/>
      <c r="E1" s="64"/>
      <c r="F1" s="64"/>
      <c r="G1" s="64"/>
      <c r="H1" s="64"/>
      <c r="I1" s="64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63"/>
      <c r="C2" s="63"/>
      <c r="D2" s="63"/>
      <c r="E2" s="63"/>
      <c r="F2" s="63"/>
      <c r="G2" s="63"/>
      <c r="H2" s="63"/>
      <c r="I2" s="63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2"/>
      <c r="C3" s="50"/>
      <c r="D3" s="49" t="s">
        <v>113</v>
      </c>
      <c r="E3" s="51"/>
      <c r="F3" s="50"/>
      <c r="G3" s="51"/>
      <c r="H3" s="50"/>
      <c r="I3" s="50"/>
      <c r="J3" s="51"/>
      <c r="K3" s="43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3"/>
      <c r="C4" s="11"/>
      <c r="D4" s="52" t="s">
        <v>51</v>
      </c>
      <c r="E4" s="31"/>
      <c r="F4" s="11"/>
      <c r="G4" s="52" t="s">
        <v>112</v>
      </c>
      <c r="H4" s="55"/>
      <c r="I4" s="12"/>
      <c r="J4" s="52" t="s">
        <v>40</v>
      </c>
      <c r="K4" s="55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4" t="s">
        <v>0</v>
      </c>
      <c r="C5" s="54" t="s">
        <v>52</v>
      </c>
      <c r="D5" s="57" t="s">
        <v>132</v>
      </c>
      <c r="E5" s="57" t="s">
        <v>133</v>
      </c>
      <c r="F5" s="30"/>
      <c r="G5" s="57" t="s">
        <v>132</v>
      </c>
      <c r="H5" s="57" t="s">
        <v>133</v>
      </c>
      <c r="I5" s="12"/>
      <c r="J5" s="57" t="s">
        <v>132</v>
      </c>
      <c r="K5" s="57" t="s">
        <v>133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0</v>
      </c>
      <c r="F16" s="11"/>
      <c r="G16" s="6">
        <f>SUM(G6:G15)</f>
        <v>0</v>
      </c>
      <c r="H16" s="6">
        <f>SUM(H6:H15)</f>
        <v>0</v>
      </c>
      <c r="I16" s="12"/>
      <c r="J16" s="6">
        <f>SUM(J6:J15)</f>
        <v>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mergeCells count="1">
    <mergeCell ref="B1:I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7.421875" style="0" customWidth="1"/>
  </cols>
  <sheetData>
    <row r="1" spans="3:21" ht="15.75">
      <c r="C1" s="64" t="s">
        <v>140</v>
      </c>
      <c r="D1" s="64"/>
      <c r="E1" s="64"/>
      <c r="F1" s="64"/>
      <c r="G1" s="64"/>
      <c r="H1" s="64"/>
      <c r="I1" s="64"/>
      <c r="J1" s="64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3:21" ht="15.75">
      <c r="C2" s="61"/>
      <c r="D2" s="62"/>
      <c r="E2" s="62"/>
      <c r="F2" s="62"/>
      <c r="G2" s="62"/>
      <c r="H2" s="62"/>
      <c r="I2" s="62"/>
      <c r="J2" s="62"/>
      <c r="K2" s="62"/>
      <c r="L2" s="62"/>
      <c r="M2" s="60"/>
      <c r="N2" s="60"/>
      <c r="O2" s="60"/>
      <c r="P2" s="60"/>
      <c r="Q2" s="60"/>
      <c r="R2" s="60"/>
      <c r="S2" s="60"/>
      <c r="T2" s="60"/>
      <c r="U2" s="60"/>
    </row>
    <row r="3" spans="1:21" ht="12.75" customHeight="1">
      <c r="A3" s="60"/>
      <c r="B3" s="60"/>
      <c r="C3" s="65" t="s">
        <v>137</v>
      </c>
      <c r="D3" s="65"/>
      <c r="E3" s="65"/>
      <c r="F3" s="65"/>
      <c r="G3" s="65"/>
      <c r="H3" s="65"/>
      <c r="I3" s="65"/>
      <c r="J3" s="65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32.25" customHeight="1">
      <c r="A4" s="60"/>
      <c r="B4" s="60"/>
      <c r="C4" s="66" t="s">
        <v>138</v>
      </c>
      <c r="D4" s="67"/>
      <c r="E4" s="67"/>
      <c r="F4" s="67"/>
      <c r="G4" s="67"/>
      <c r="H4" s="67"/>
      <c r="I4" s="67"/>
      <c r="J4" s="67"/>
      <c r="K4" s="67"/>
      <c r="L4" s="67"/>
      <c r="M4" s="60"/>
      <c r="N4" s="60"/>
      <c r="O4" s="60"/>
      <c r="P4" s="60"/>
      <c r="Q4" s="60"/>
      <c r="R4" s="60"/>
      <c r="S4" s="60"/>
      <c r="T4" s="60"/>
      <c r="U4" s="60"/>
    </row>
    <row r="5" spans="1:21" ht="12" customHeight="1">
      <c r="A5" s="60"/>
      <c r="B5" s="60"/>
      <c r="C5" s="61"/>
      <c r="D5" s="62"/>
      <c r="E5" s="62"/>
      <c r="F5" s="62"/>
      <c r="G5" s="62"/>
      <c r="H5" s="62"/>
      <c r="I5" s="62"/>
      <c r="J5" s="62"/>
      <c r="K5" s="62"/>
      <c r="L5" s="62"/>
      <c r="M5" s="60"/>
      <c r="N5" s="60"/>
      <c r="O5" s="60"/>
      <c r="P5" s="60"/>
      <c r="Q5" s="60"/>
      <c r="R5" s="60"/>
      <c r="S5" s="60"/>
      <c r="T5" s="60"/>
      <c r="U5" s="60"/>
    </row>
    <row r="6" spans="1:21" ht="12.75" customHeight="1">
      <c r="A6" s="60"/>
      <c r="B6" s="60"/>
      <c r="C6" s="68" t="s">
        <v>139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ht="12.75">
      <c r="C7" s="29" t="s">
        <v>130</v>
      </c>
    </row>
    <row r="8" ht="12.75">
      <c r="C8" s="29" t="s">
        <v>131</v>
      </c>
    </row>
    <row r="10" spans="1:46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5.75">
      <c r="A11" s="11"/>
      <c r="B11" s="11"/>
      <c r="C11" s="11"/>
      <c r="D11" s="31"/>
      <c r="E11" s="31"/>
      <c r="F11" s="31"/>
      <c r="G11" s="31"/>
      <c r="H11" s="31"/>
      <c r="I11" s="31"/>
      <c r="J11" s="31"/>
      <c r="K11" s="47" t="s">
        <v>53</v>
      </c>
      <c r="L11" s="31"/>
      <c r="M11" s="31"/>
      <c r="N11" s="31"/>
      <c r="O11" s="31"/>
      <c r="P11" s="31"/>
      <c r="Q11" s="31"/>
      <c r="R11" s="3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11"/>
      <c r="D12" s="31"/>
      <c r="E12" s="34" t="s">
        <v>6</v>
      </c>
      <c r="F12" s="35"/>
      <c r="G12" s="32"/>
      <c r="H12" s="42" t="s">
        <v>8</v>
      </c>
      <c r="I12" s="43"/>
      <c r="J12" s="38"/>
      <c r="K12" s="34" t="s">
        <v>9</v>
      </c>
      <c r="L12" s="38"/>
      <c r="M12" s="32"/>
      <c r="N12" s="42" t="s">
        <v>10</v>
      </c>
      <c r="O12" s="43"/>
      <c r="P12" s="36"/>
      <c r="Q12" s="37" t="s">
        <v>11</v>
      </c>
      <c r="R12" s="39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11"/>
      <c r="D13" s="33"/>
      <c r="E13" s="23" t="s">
        <v>7</v>
      </c>
      <c r="F13" s="41"/>
      <c r="G13" s="40"/>
      <c r="H13" s="23" t="s">
        <v>42</v>
      </c>
      <c r="I13" s="31"/>
      <c r="J13" s="31"/>
      <c r="K13" s="23" t="s">
        <v>43</v>
      </c>
      <c r="L13" s="31"/>
      <c r="M13" s="32"/>
      <c r="N13" s="44" t="s">
        <v>44</v>
      </c>
      <c r="O13" s="43"/>
      <c r="P13" s="31"/>
      <c r="Q13" s="45" t="s">
        <v>45</v>
      </c>
      <c r="R13" s="3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38.25">
      <c r="A14" s="11"/>
      <c r="B14" s="7" t="s">
        <v>0</v>
      </c>
      <c r="C14" s="7" t="s">
        <v>114</v>
      </c>
      <c r="D14" s="59" t="s">
        <v>132</v>
      </c>
      <c r="E14" s="59" t="s">
        <v>133</v>
      </c>
      <c r="F14" s="7" t="s">
        <v>4</v>
      </c>
      <c r="G14" s="59" t="s">
        <v>132</v>
      </c>
      <c r="H14" s="59" t="s">
        <v>133</v>
      </c>
      <c r="I14" s="7" t="s">
        <v>4</v>
      </c>
      <c r="J14" s="59" t="s">
        <v>132</v>
      </c>
      <c r="K14" s="59" t="s">
        <v>133</v>
      </c>
      <c r="L14" s="7" t="s">
        <v>4</v>
      </c>
      <c r="M14" s="59" t="s">
        <v>132</v>
      </c>
      <c r="N14" s="59" t="s">
        <v>133</v>
      </c>
      <c r="O14" s="7" t="s">
        <v>4</v>
      </c>
      <c r="P14" s="59" t="s">
        <v>132</v>
      </c>
      <c r="Q14" s="59" t="s">
        <v>133</v>
      </c>
      <c r="R14" s="7" t="s">
        <v>4</v>
      </c>
      <c r="S14" s="59" t="s">
        <v>135</v>
      </c>
      <c r="T14" s="59" t="s">
        <v>136</v>
      </c>
      <c r="U14" s="7" t="s">
        <v>4</v>
      </c>
      <c r="V14" s="7" t="s">
        <v>114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>
        <v>1075</v>
      </c>
      <c r="C15" s="3" t="s">
        <v>130</v>
      </c>
      <c r="D15" s="3">
        <v>7320</v>
      </c>
      <c r="E15" s="3">
        <v>0</v>
      </c>
      <c r="F15" s="3">
        <f>SUM(D15:E15)</f>
        <v>7320</v>
      </c>
      <c r="G15" s="3">
        <v>0</v>
      </c>
      <c r="H15" s="3">
        <v>0</v>
      </c>
      <c r="I15" s="3">
        <f>SUM(G15:H15)</f>
        <v>0</v>
      </c>
      <c r="J15" s="3">
        <v>0</v>
      </c>
      <c r="K15" s="3">
        <v>0</v>
      </c>
      <c r="L15" s="3">
        <f>SUM(J15:K15)</f>
        <v>0</v>
      </c>
      <c r="M15" s="3">
        <v>0</v>
      </c>
      <c r="N15" s="3">
        <v>0</v>
      </c>
      <c r="O15" s="3">
        <f>SUM(M15:N15)</f>
        <v>0</v>
      </c>
      <c r="P15" s="3">
        <v>0</v>
      </c>
      <c r="Q15" s="3">
        <v>0</v>
      </c>
      <c r="R15" s="3">
        <f>SUM(P15:Q15)</f>
        <v>0</v>
      </c>
      <c r="S15" s="5">
        <f>D15+G15+J15+M15+P15</f>
        <v>7320</v>
      </c>
      <c r="T15" s="5">
        <f>E15+H15+K15+N15+Q15</f>
        <v>0</v>
      </c>
      <c r="U15" s="5">
        <f>S15+T15</f>
        <v>7320</v>
      </c>
      <c r="V15" s="3" t="s">
        <v>130</v>
      </c>
      <c r="W15" s="11" t="s">
        <v>134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>
        <v>1203</v>
      </c>
      <c r="C16" s="3" t="s">
        <v>131</v>
      </c>
      <c r="D16" s="3">
        <v>29280</v>
      </c>
      <c r="E16" s="3">
        <v>21960</v>
      </c>
      <c r="F16" s="3">
        <f aca="true" t="shared" si="0" ref="F16:F40">SUM(D16:E16)</f>
        <v>51240</v>
      </c>
      <c r="G16" s="3">
        <v>0</v>
      </c>
      <c r="H16" s="3">
        <v>0</v>
      </c>
      <c r="I16" s="3">
        <f aca="true" t="shared" si="1" ref="I16:I28">SUM(G16:H16)</f>
        <v>0</v>
      </c>
      <c r="J16" s="3">
        <v>0</v>
      </c>
      <c r="K16" s="3">
        <v>21960</v>
      </c>
      <c r="L16" s="3">
        <f>SUM(J16:K16)</f>
        <v>21960</v>
      </c>
      <c r="M16" s="3">
        <v>0</v>
      </c>
      <c r="N16" s="3">
        <v>22875</v>
      </c>
      <c r="O16" s="3">
        <f aca="true" t="shared" si="2" ref="O16:O40">SUM(M16:N16)</f>
        <v>22875</v>
      </c>
      <c r="P16" s="3">
        <v>51240</v>
      </c>
      <c r="Q16" s="3">
        <v>51240</v>
      </c>
      <c r="R16" s="3">
        <f aca="true" t="shared" si="3" ref="R16:R40">SUM(P16:Q16)</f>
        <v>102480</v>
      </c>
      <c r="S16" s="5">
        <f aca="true" t="shared" si="4" ref="S16:T41">D16+G16+J16+M16+P16</f>
        <v>80520</v>
      </c>
      <c r="T16" s="5">
        <f t="shared" si="4"/>
        <v>118035</v>
      </c>
      <c r="U16" s="5">
        <f aca="true" t="shared" si="5" ref="U16:U41">S16+T16</f>
        <v>198555</v>
      </c>
      <c r="V16" s="3" t="s">
        <v>131</v>
      </c>
      <c r="W16" s="11" t="s">
        <v>134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/>
      <c r="C17" s="3"/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0</v>
      </c>
      <c r="U17" s="5">
        <f t="shared" si="5"/>
        <v>0</v>
      </c>
      <c r="V17" s="3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aca="true" t="shared" si="6" ref="L20:L40">SUM(J20:K20)</f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>SUM(G29:H29)</f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>SUM(G30:H30)</f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aca="true" t="shared" si="7" ref="F31:F39">SUM(D31:E31)</f>
        <v>0</v>
      </c>
      <c r="G31" s="3">
        <v>0</v>
      </c>
      <c r="H31" s="3">
        <v>0</v>
      </c>
      <c r="I31" s="3">
        <f aca="true" t="shared" si="8" ref="I31:I39">SUM(G31:H31)</f>
        <v>0</v>
      </c>
      <c r="J31" s="3">
        <v>0</v>
      </c>
      <c r="K31" s="3">
        <v>0</v>
      </c>
      <c r="L31" s="3">
        <f aca="true" t="shared" si="9" ref="L31:L39">SUM(J31:K31)</f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>SUM(D35:E35)</f>
        <v>0</v>
      </c>
      <c r="G35" s="3">
        <v>0</v>
      </c>
      <c r="H35" s="3">
        <v>0</v>
      </c>
      <c r="I35" s="3">
        <f>SUM(G35:H35)</f>
        <v>0</v>
      </c>
      <c r="J35" s="3">
        <v>0</v>
      </c>
      <c r="K35" s="3">
        <v>0</v>
      </c>
      <c r="L35" s="3">
        <f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aca="true" t="shared" si="10" ref="S35:T37">D35+G35+J35+M35+P35</f>
        <v>0</v>
      </c>
      <c r="T35" s="5">
        <f t="shared" si="10"/>
        <v>0</v>
      </c>
      <c r="U35" s="5">
        <f>S35+T35</f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>SUM(D36:E36)</f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>SUM(J36:K36)</f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10"/>
        <v>0</v>
      </c>
      <c r="T36" s="5">
        <f t="shared" si="10"/>
        <v>0</v>
      </c>
      <c r="U36" s="5">
        <f>S36+T36</f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>SUM(D37:E37)</f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>SUM(J37:K37)</f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10"/>
        <v>0</v>
      </c>
      <c r="T37" s="5">
        <f t="shared" si="10"/>
        <v>0</v>
      </c>
      <c r="U37" s="5">
        <f>S37+T37</f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7"/>
        <v>0</v>
      </c>
      <c r="G38" s="3">
        <v>0</v>
      </c>
      <c r="H38" s="3">
        <v>0</v>
      </c>
      <c r="I38" s="3">
        <f t="shared" si="8"/>
        <v>0</v>
      </c>
      <c r="J38" s="3">
        <v>0</v>
      </c>
      <c r="K38" s="3">
        <v>0</v>
      </c>
      <c r="L38" s="3">
        <f t="shared" si="9"/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7"/>
        <v>0</v>
      </c>
      <c r="G39" s="3">
        <v>0</v>
      </c>
      <c r="H39" s="3">
        <v>0</v>
      </c>
      <c r="I39" s="3">
        <f t="shared" si="8"/>
        <v>0</v>
      </c>
      <c r="J39" s="3">
        <v>0</v>
      </c>
      <c r="K39" s="3">
        <v>0</v>
      </c>
      <c r="L39" s="3">
        <f t="shared" si="9"/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0"/>
        <v>0</v>
      </c>
      <c r="G40" s="3">
        <v>0</v>
      </c>
      <c r="H40" s="3">
        <v>0</v>
      </c>
      <c r="I40" s="3">
        <f>SUM(G40:H40)</f>
        <v>0</v>
      </c>
      <c r="J40" s="3">
        <v>0</v>
      </c>
      <c r="K40" s="3">
        <v>0</v>
      </c>
      <c r="L40" s="3">
        <f t="shared" si="6"/>
        <v>0</v>
      </c>
      <c r="M40" s="3">
        <v>0</v>
      </c>
      <c r="N40" s="3">
        <v>0</v>
      </c>
      <c r="O40" s="3">
        <f t="shared" si="2"/>
        <v>0</v>
      </c>
      <c r="P40" s="3">
        <v>0</v>
      </c>
      <c r="Q40" s="3">
        <v>0</v>
      </c>
      <c r="R40" s="3">
        <f t="shared" si="3"/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5" t="s">
        <v>12</v>
      </c>
      <c r="D41" s="5">
        <f aca="true" t="shared" si="11" ref="D41:R41">SUM(D15:D40)</f>
        <v>36600</v>
      </c>
      <c r="E41" s="5">
        <f t="shared" si="11"/>
        <v>21960</v>
      </c>
      <c r="F41" s="5">
        <f t="shared" si="11"/>
        <v>58560</v>
      </c>
      <c r="G41" s="5">
        <f t="shared" si="11"/>
        <v>0</v>
      </c>
      <c r="H41" s="5">
        <f t="shared" si="11"/>
        <v>0</v>
      </c>
      <c r="I41" s="5">
        <f t="shared" si="11"/>
        <v>0</v>
      </c>
      <c r="J41" s="5">
        <f t="shared" si="11"/>
        <v>0</v>
      </c>
      <c r="K41" s="5">
        <f t="shared" si="11"/>
        <v>21960</v>
      </c>
      <c r="L41" s="5">
        <f t="shared" si="11"/>
        <v>21960</v>
      </c>
      <c r="M41" s="5">
        <f t="shared" si="11"/>
        <v>0</v>
      </c>
      <c r="N41" s="5">
        <f t="shared" si="11"/>
        <v>22875</v>
      </c>
      <c r="O41" s="5">
        <f t="shared" si="11"/>
        <v>22875</v>
      </c>
      <c r="P41" s="5">
        <f t="shared" si="11"/>
        <v>51240</v>
      </c>
      <c r="Q41" s="5">
        <f t="shared" si="11"/>
        <v>51240</v>
      </c>
      <c r="R41" s="5">
        <f t="shared" si="11"/>
        <v>102480</v>
      </c>
      <c r="S41" s="5">
        <f t="shared" si="4"/>
        <v>87840</v>
      </c>
      <c r="T41" s="5">
        <f t="shared" si="4"/>
        <v>118035</v>
      </c>
      <c r="U41" s="5">
        <f t="shared" si="5"/>
        <v>205875</v>
      </c>
      <c r="V41" s="5" t="s">
        <v>12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</sheetData>
  <sheetProtection/>
  <mergeCells count="4">
    <mergeCell ref="C1:J1"/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2007-09-24T11:38:48Z</dcterms:modified>
  <cp:category/>
  <cp:version/>
  <cp:contentType/>
  <cp:contentStatus/>
</cp:coreProperties>
</file>