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<sst xmlns="http://schemas.openxmlformats.org/spreadsheetml/2006/main" count="402" uniqueCount="144">
  <si>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</si>
  <si>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</si>
  <si>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</si>
  <si>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</si>
  <si>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</si>
  <si>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</si>
  <si>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</si>
  <si>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</si>
  <si>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</si>
  <si>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</si>
  <si>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</si>
  <si>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</si>
  <si>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</si>
  <si>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</si>
  <si>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</si>
  <si>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</si>
  <si>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</si>
  <si>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</si>
  <si>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</si>
  <si>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</si>
  <si>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</si>
  <si>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</si>
  <si>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</si>
  <si>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</si>
  <si>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</si>
  <si>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</si>
  <si>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</si>
  <si>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</si>
  <si>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</si>
  <si>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</si>
  <si>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</si>
  <si>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</si>
  <si>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</si>
  <si>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</si>
  <si>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</si>
  <si>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</si>
  <si>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</si>
  <si>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</si>
  <si>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</si>
  <si>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</si>
  <si>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</si>
  <si>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</si>
  <si>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</si>
  <si>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</si>
  <si>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</si>
  <si>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</si>
  <si>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</si>
  <si>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</si>
  <si>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</si>
  <si>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</si>
  <si>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</si>
  <si>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</si>
  <si>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</si>
  <si>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</si>
  <si>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</si>
  <si>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</si>
  <si>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</si>
  <si>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</si>
  <si>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</si>
  <si>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</si>
  <si>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</si>
  <si>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</si>
  <si>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</si>
  <si>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</si>
  <si>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</si>
  <si>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</si>
  <si>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</si>
  <si>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</si>
  <si>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</si>
  <si>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</si>
  <si>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</si>
  <si>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</si>
  <si>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</si>
  <si>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</si>
  <si>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</si>
  <si>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</si>
  <si>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</si>
  <si>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</si>
  <si>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</si>
  <si>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</si>
  <si>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</si>
  <si>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</si>
  <si>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</si>
  <si>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</si>
  <si>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</si>
  <si>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</si>
  <si>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</si>
  <si>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</si>
  <si>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</si>
  <si>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</si>
  <si>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</si>
  <si>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</si>
  <si>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</si>
  <si>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</si>
  <si>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</si>
  <si>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</si>
  <si>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</si>
  <si>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</si>
  <si>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</si>
  <si>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</si>
  <si>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</si>
  <si>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</si>
  <si>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</si>
  <si>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</si>
  <si>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</si>
  <si>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</si>
  <si>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</si>
  <si>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</si>
  <si>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</si>
  <si>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</si>
  <si>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</si>
  <si>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</si>
  <si>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</si>
  <si>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</si>
  <si>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</si>
  <si>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</si>
  <si>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</si>
  <si>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</si>
  <si>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</si>
  <si>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</si>
  <si>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</si>
  <si>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</si>
  <si>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</si>
  <si>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</si>
  <si>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</si>
  <si>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</si>
  <si>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</si>
  <si>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</si>
  <si>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</si>
  <si>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</si>
  <si>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</si>
  <si>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</si>
  <si>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1268 - Petroleum distillates, n.o.s., Petroleum Products, n.o.s</t>
  </si>
  <si>
    <t>1977 -  Nitrogen, refrigerated liquid (cryogenic liquid)</t>
  </si>
  <si>
    <t>1999 - Tars (liquid) / Asphalt</t>
  </si>
  <si>
    <t>NORTH-BOUND</t>
  </si>
  <si>
    <t>SOUTH-BOUND</t>
  </si>
  <si>
    <t>-</t>
  </si>
  <si>
    <t>NORTH-BOUND Total</t>
  </si>
  <si>
    <t>SOUTH-BOUND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</si>
  <si>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</si>
  <si>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</si>
  <si>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</si>
  <si>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038-R617-Howick-Bulwer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</si>
</sst>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26.608999252319336</c:v>
                </c:pt>
                <c:pt idx="1">
                  <c:v>32.61800003051758</c:v>
                </c:pt>
                <c:pt idx="2">
                  <c:v>1.2879999876022339</c:v>
                </c:pt>
                <c:pt idx="3">
                  <c:v>0</c:v>
                </c:pt>
                <c:pt idx="4">
                  <c:v>4.291999816894531</c:v>
                </c:pt>
                <c:pt idx="5">
                  <c:v>6.867000102996826</c:v>
                </c:pt>
                <c:pt idx="6">
                  <c:v>28.326000213623047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30.663000106811523</c:v>
                </c:pt>
                <c:pt idx="1">
                  <c:v>19.889999389648438</c:v>
                </c:pt>
                <c:pt idx="2">
                  <c:v>3.0390000343322754</c:v>
                </c:pt>
                <c:pt idx="3">
                  <c:v>1.38100004196167</c:v>
                </c:pt>
                <c:pt idx="4">
                  <c:v>10.220999717712402</c:v>
                </c:pt>
                <c:pt idx="5">
                  <c:v>14.916999816894531</c:v>
                </c:pt>
                <c:pt idx="6">
                  <c:v>19.889999389648438</c:v>
                </c:pt>
              </c:numCache>
            </c:numRef>
          </c:val>
        </c:ser>
        <c:axId val="36643160"/>
        <c:axId val="61352985"/>
      </c:barChart>
      <c:catAx>
        <c:axId val="36643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3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225"/>
          <c:y val="0.12525"/>
          <c:w val="0.34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72.38099670410156</c:v>
                </c:pt>
                <c:pt idx="1">
                  <c:v>2.8570001125335693</c:v>
                </c:pt>
                <c:pt idx="2">
                  <c:v>0</c:v>
                </c:pt>
                <c:pt idx="3">
                  <c:v>9.52400016784668</c:v>
                </c:pt>
                <c:pt idx="4">
                  <c:v>15.23799991607666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40.222999572753906</c:v>
                </c:pt>
                <c:pt idx="1">
                  <c:v>6.144999980926514</c:v>
                </c:pt>
                <c:pt idx="2">
                  <c:v>2.7929999828338623</c:v>
                </c:pt>
                <c:pt idx="3">
                  <c:v>20.670000076293945</c:v>
                </c:pt>
                <c:pt idx="4">
                  <c:v>30.167999267578125</c:v>
                </c:pt>
              </c:numCache>
            </c:numRef>
          </c:val>
        </c:ser>
        <c:axId val="15305954"/>
        <c:axId val="3535859"/>
      </c:barChart>
      <c:catAx>
        <c:axId val="1530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 val="autoZero"/>
        <c:auto val="1"/>
        <c:lblOffset val="100"/>
        <c:tickLblSkip val="1"/>
        <c:noMultiLvlLbl val="0"/>
      </c:catAx>
      <c:valAx>
        <c:axId val="3535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0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35"/>
          <c:y val="0.125"/>
          <c:w val="0.355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10.47599983215332</c:v>
                </c:pt>
                <c:pt idx="2">
                  <c:v>11.428999900817871</c:v>
                </c:pt>
                <c:pt idx="3">
                  <c:v>12.380999565124512</c:v>
                </c:pt>
                <c:pt idx="4">
                  <c:v>0</c:v>
                </c:pt>
                <c:pt idx="5">
                  <c:v>0</c:v>
                </c:pt>
                <c:pt idx="6">
                  <c:v>2.8570001125335693</c:v>
                </c:pt>
                <c:pt idx="7">
                  <c:v>2.8570001125335693</c:v>
                </c:pt>
                <c:pt idx="8">
                  <c:v>58.095001220703125</c:v>
                </c:pt>
                <c:pt idx="9">
                  <c:v>0</c:v>
                </c:pt>
                <c:pt idx="10">
                  <c:v>1.9049999713897705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</c:v>
                </c:pt>
                <c:pt idx="1">
                  <c:v>11.732000350952148</c:v>
                </c:pt>
                <c:pt idx="2">
                  <c:v>14.524999618530273</c:v>
                </c:pt>
                <c:pt idx="3">
                  <c:v>13.965999603271484</c:v>
                </c:pt>
                <c:pt idx="4">
                  <c:v>2.234999895095825</c:v>
                </c:pt>
                <c:pt idx="5">
                  <c:v>0</c:v>
                </c:pt>
                <c:pt idx="6">
                  <c:v>15.642000198364258</c:v>
                </c:pt>
                <c:pt idx="7">
                  <c:v>7.263000011444092</c:v>
                </c:pt>
                <c:pt idx="8">
                  <c:v>30.72599983215332</c:v>
                </c:pt>
                <c:pt idx="9">
                  <c:v>0.5590000152587891</c:v>
                </c:pt>
                <c:pt idx="10">
                  <c:v>3.3519999980926514</c:v>
                </c:pt>
                <c:pt idx="11">
                  <c:v>0</c:v>
                </c:pt>
              </c:numCache>
            </c:numRef>
          </c:val>
        </c:ser>
        <c:axId val="31822732"/>
        <c:axId val="17969133"/>
      </c:barChart>
      <c:catAx>
        <c:axId val="3182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5"/>
          <c:y val="0.1225"/>
          <c:w val="0.378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7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6</c:v>
                </c:pt>
                <c:pt idx="12">
                  <c:v>13</c:v>
                </c:pt>
                <c:pt idx="13">
                  <c:v>15</c:v>
                </c:pt>
                <c:pt idx="14">
                  <c:v>13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6</c:v>
                </c:pt>
                <c:pt idx="7">
                  <c:v>18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17</c:v>
                </c:pt>
                <c:pt idx="12">
                  <c:v>27</c:v>
                </c:pt>
                <c:pt idx="13">
                  <c:v>21</c:v>
                </c:pt>
                <c:pt idx="14">
                  <c:v>19</c:v>
                </c:pt>
                <c:pt idx="15">
                  <c:v>13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7504470"/>
        <c:axId val="46213639"/>
      </c:lineChart>
      <c:catAx>
        <c:axId val="27504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04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3"/>
          <c:y val="0.12475"/>
          <c:w val="0.4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3.809999942779541</c:v>
                </c:pt>
                <c:pt idx="5">
                  <c:v>1.9049999713897705</c:v>
                </c:pt>
                <c:pt idx="6">
                  <c:v>1.9049999713897705</c:v>
                </c:pt>
                <c:pt idx="7">
                  <c:v>0</c:v>
                </c:pt>
                <c:pt idx="8">
                  <c:v>1.9049999713897705</c:v>
                </c:pt>
                <c:pt idx="9">
                  <c:v>2.8570001125335693</c:v>
                </c:pt>
                <c:pt idx="10">
                  <c:v>76.19000244140625</c:v>
                </c:pt>
                <c:pt idx="11">
                  <c:v>2.8570001125335693</c:v>
                </c:pt>
                <c:pt idx="12">
                  <c:v>0</c:v>
                </c:pt>
                <c:pt idx="13">
                  <c:v>0.9520000219345093</c:v>
                </c:pt>
                <c:pt idx="14">
                  <c:v>2.8570001125335693</c:v>
                </c:pt>
                <c:pt idx="15">
                  <c:v>4.76200008392334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0.5590000152587891</c:v>
                </c:pt>
                <c:pt idx="2">
                  <c:v>0.5590000152587891</c:v>
                </c:pt>
                <c:pt idx="3">
                  <c:v>2.234999895095825</c:v>
                </c:pt>
                <c:pt idx="4">
                  <c:v>4.468999862670898</c:v>
                </c:pt>
                <c:pt idx="5">
                  <c:v>7.821000099182129</c:v>
                </c:pt>
                <c:pt idx="6">
                  <c:v>0</c:v>
                </c:pt>
                <c:pt idx="7">
                  <c:v>1.1169999837875366</c:v>
                </c:pt>
                <c:pt idx="8">
                  <c:v>1.1169999837875366</c:v>
                </c:pt>
                <c:pt idx="9">
                  <c:v>3.9110000133514404</c:v>
                </c:pt>
                <c:pt idx="10">
                  <c:v>21.788000106811523</c:v>
                </c:pt>
                <c:pt idx="11">
                  <c:v>7.263000011444092</c:v>
                </c:pt>
                <c:pt idx="12">
                  <c:v>26.81599998474121</c:v>
                </c:pt>
                <c:pt idx="13">
                  <c:v>21.788000106811523</c:v>
                </c:pt>
                <c:pt idx="14">
                  <c:v>0.5590000152587891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3269568"/>
        <c:axId val="52317249"/>
      </c:barChart>
      <c:catAx>
        <c:axId val="1326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925"/>
          <c:y val="0.11825"/>
          <c:w val="0.34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1.282</c:v>
                </c:pt>
                <c:pt idx="6">
                  <c:v>4.247</c:v>
                </c:pt>
                <c:pt idx="7">
                  <c:v>0</c:v>
                </c:pt>
                <c:pt idx="8">
                  <c:v>4.006</c:v>
                </c:pt>
                <c:pt idx="9">
                  <c:v>6.25</c:v>
                </c:pt>
                <c:pt idx="10">
                  <c:v>59.295</c:v>
                </c:pt>
                <c:pt idx="11">
                  <c:v>6.01</c:v>
                </c:pt>
                <c:pt idx="12">
                  <c:v>0</c:v>
                </c:pt>
                <c:pt idx="13">
                  <c:v>2.003</c:v>
                </c:pt>
                <c:pt idx="14">
                  <c:v>6.49</c:v>
                </c:pt>
                <c:pt idx="15">
                  <c:v>10.417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0.796</c:v>
                </c:pt>
                <c:pt idx="2">
                  <c:v>0.892</c:v>
                </c:pt>
                <c:pt idx="3">
                  <c:v>3.025</c:v>
                </c:pt>
                <c:pt idx="4">
                  <c:v>0</c:v>
                </c:pt>
                <c:pt idx="5">
                  <c:v>8.089</c:v>
                </c:pt>
                <c:pt idx="6">
                  <c:v>0</c:v>
                </c:pt>
                <c:pt idx="7">
                  <c:v>1.688</c:v>
                </c:pt>
                <c:pt idx="8">
                  <c:v>1.688</c:v>
                </c:pt>
                <c:pt idx="9">
                  <c:v>5.478</c:v>
                </c:pt>
                <c:pt idx="10">
                  <c:v>22.611</c:v>
                </c:pt>
                <c:pt idx="11">
                  <c:v>9.586</c:v>
                </c:pt>
                <c:pt idx="12">
                  <c:v>12.229</c:v>
                </c:pt>
                <c:pt idx="13">
                  <c:v>33.121</c:v>
                </c:pt>
                <c:pt idx="14">
                  <c:v>0.796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093194"/>
        <c:axId val="9838747"/>
      </c:barChart>
      <c:catAx>
        <c:axId val="10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025"/>
          <c:y val="0.123"/>
          <c:w val="0.35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1439860"/>
        <c:axId val="58741013"/>
      </c:barChart>
      <c:catAx>
        <c:axId val="2143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1375"/>
          <c:w val="0.35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8572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8572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8572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9525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9525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857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7" t="s">
        <v>143</v>
      </c>
      <c r="C2" s="67"/>
      <c r="D2" s="67"/>
      <c r="E2" s="67"/>
      <c r="F2" s="67"/>
      <c r="G2" s="67"/>
      <c r="H2" s="67"/>
      <c r="I2" s="67"/>
      <c r="J2" s="11"/>
      <c r="K2" s="11"/>
      <c r="L2" s="11"/>
    </row>
    <row r="3" spans="1:12" ht="12.75">
      <c r="A3" s="11"/>
      <c r="B3" s="11"/>
      <c r="C3" s="30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2"/>
      <c r="C4" s="48" t="s">
        <v>46</v>
      </c>
      <c r="D4" s="50"/>
      <c r="E4" s="43"/>
      <c r="F4" s="11"/>
      <c r="G4" s="11"/>
      <c r="H4" s="11"/>
      <c r="I4" s="11"/>
      <c r="J4" s="11"/>
      <c r="K4" s="11"/>
      <c r="L4" s="11"/>
    </row>
    <row r="5" spans="1:12" s="58" customFormat="1" ht="25.5">
      <c r="A5" s="56"/>
      <c r="B5" s="57" t="s">
        <v>0</v>
      </c>
      <c r="C5" s="57" t="s">
        <v>2</v>
      </c>
      <c r="D5" s="57" t="s">
        <v>135</v>
      </c>
      <c r="E5" s="57" t="s">
        <v>136</v>
      </c>
      <c r="F5" s="56"/>
      <c r="G5" s="56"/>
      <c r="H5" s="56"/>
      <c r="I5" s="56"/>
      <c r="J5" s="56"/>
      <c r="K5" s="56"/>
      <c r="L5" s="56"/>
    </row>
    <row r="6" spans="1:12" ht="12.75">
      <c r="A6" s="11"/>
      <c r="B6" s="19" t="s">
        <v>88</v>
      </c>
      <c r="C6" s="19" t="s">
        <v>89</v>
      </c>
      <c r="D6" s="20">
        <v>26.608999252319336</v>
      </c>
      <c r="E6" s="20">
        <v>30.663000106811523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90</v>
      </c>
      <c r="C7" s="19" t="s">
        <v>7</v>
      </c>
      <c r="D7" s="20">
        <v>32.61800003051758</v>
      </c>
      <c r="E7" s="20">
        <v>19.889999389648438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91</v>
      </c>
      <c r="C8" s="19" t="s">
        <v>42</v>
      </c>
      <c r="D8" s="20">
        <v>1.2879999876022339</v>
      </c>
      <c r="E8" s="20">
        <v>3.0390000343322754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92</v>
      </c>
      <c r="C9" s="19" t="s">
        <v>43</v>
      </c>
      <c r="D9" s="20">
        <v>0</v>
      </c>
      <c r="E9" s="20">
        <v>1.38100004196167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93</v>
      </c>
      <c r="C10" s="19" t="s">
        <v>44</v>
      </c>
      <c r="D10" s="20">
        <v>4.291999816894531</v>
      </c>
      <c r="E10" s="20">
        <v>10.220999717712402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94</v>
      </c>
      <c r="C11" s="19" t="s">
        <v>45</v>
      </c>
      <c r="D11" s="20">
        <v>6.867000102996826</v>
      </c>
      <c r="E11" s="20">
        <v>14.916999816894531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95</v>
      </c>
      <c r="C12" s="19" t="s">
        <v>96</v>
      </c>
      <c r="D12" s="20">
        <v>28.326000213623047</v>
      </c>
      <c r="E12" s="20">
        <v>19.889999389648438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1"/>
      <c r="C13" s="21"/>
      <c r="D13" s="22">
        <f>SUM(D6:D12)</f>
        <v>99.99999940395355</v>
      </c>
      <c r="E13" s="22">
        <f>SUM(E6:E12)</f>
        <v>100.00099849700928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0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2"/>
      <c r="C17" s="48" t="s">
        <v>46</v>
      </c>
      <c r="D17" s="50"/>
      <c r="E17" s="43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7" t="s">
        <v>135</v>
      </c>
      <c r="E18" s="57" t="s">
        <v>136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9" t="s">
        <v>90</v>
      </c>
      <c r="C19" s="19" t="s">
        <v>7</v>
      </c>
      <c r="D19" s="20">
        <v>72.38099670410156</v>
      </c>
      <c r="E19" s="20">
        <v>40.222999572753906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9" t="s">
        <v>91</v>
      </c>
      <c r="C20" s="19" t="s">
        <v>42</v>
      </c>
      <c r="D20" s="20">
        <v>2.8570001125335693</v>
      </c>
      <c r="E20" s="20">
        <v>6.144999980926514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9" t="s">
        <v>92</v>
      </c>
      <c r="C21" s="19" t="s">
        <v>43</v>
      </c>
      <c r="D21" s="20">
        <v>0</v>
      </c>
      <c r="E21" s="20">
        <v>2.7929999828338623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9" t="s">
        <v>93</v>
      </c>
      <c r="C22" s="19" t="s">
        <v>44</v>
      </c>
      <c r="D22" s="20">
        <v>9.52400016784668</v>
      </c>
      <c r="E22" s="20">
        <v>20.670000076293945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9" t="s">
        <v>94</v>
      </c>
      <c r="C23" s="19" t="s">
        <v>45</v>
      </c>
      <c r="D23" s="20">
        <v>15.23799991607666</v>
      </c>
      <c r="E23" s="20">
        <v>30.167999267578125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1"/>
      <c r="C24" s="21"/>
      <c r="D24" s="22">
        <f>SUM(D19:D23)</f>
        <v>99.99999690055847</v>
      </c>
      <c r="E24" s="22">
        <f>SUM(E19:E23)</f>
        <v>99.99899888038635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7" t="s">
        <v>143</v>
      </c>
      <c r="C1" s="67"/>
      <c r="D1" s="67"/>
      <c r="E1" s="67"/>
      <c r="F1" s="67"/>
      <c r="G1" s="67"/>
      <c r="H1" s="67"/>
      <c r="I1" s="67"/>
      <c r="J1" s="11"/>
      <c r="K1" s="11"/>
      <c r="L1" s="11"/>
    </row>
    <row r="2" spans="1:12" ht="12.75">
      <c r="A2" s="11"/>
      <c r="B2" s="68"/>
      <c r="C2" s="68"/>
      <c r="D2" s="68"/>
      <c r="E2" s="68"/>
      <c r="F2" s="68"/>
      <c r="G2" s="68"/>
      <c r="H2" s="68"/>
      <c r="I2" s="68"/>
      <c r="J2" s="11"/>
      <c r="K2" s="11"/>
      <c r="L2" s="11"/>
    </row>
    <row r="3" spans="1:12" ht="12.75">
      <c r="A3" s="11"/>
      <c r="B3" s="32"/>
      <c r="C3" s="48" t="s">
        <v>47</v>
      </c>
      <c r="D3" s="50"/>
      <c r="E3" s="43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7" t="s">
        <v>135</v>
      </c>
      <c r="E4" s="57" t="s">
        <v>136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19" t="s">
        <v>88</v>
      </c>
      <c r="C5" s="19" t="s">
        <v>97</v>
      </c>
      <c r="D5" s="20">
        <v>0</v>
      </c>
      <c r="E5" s="20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19" t="s">
        <v>90</v>
      </c>
      <c r="C6" s="19" t="s">
        <v>98</v>
      </c>
      <c r="D6" s="20">
        <v>10.47599983215332</v>
      </c>
      <c r="E6" s="20">
        <v>11.732000350952148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91</v>
      </c>
      <c r="C7" s="19" t="s">
        <v>99</v>
      </c>
      <c r="D7" s="20">
        <v>11.428999900817871</v>
      </c>
      <c r="E7" s="20">
        <v>14.524999618530273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92</v>
      </c>
      <c r="C8" s="19" t="s">
        <v>100</v>
      </c>
      <c r="D8" s="20">
        <v>12.380999565124512</v>
      </c>
      <c r="E8" s="20">
        <v>13.965999603271484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93</v>
      </c>
      <c r="C9" s="19" t="s">
        <v>101</v>
      </c>
      <c r="D9" s="20">
        <v>0</v>
      </c>
      <c r="E9" s="20">
        <v>2.234999895095825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94</v>
      </c>
      <c r="C10" s="19" t="s">
        <v>83</v>
      </c>
      <c r="D10" s="20">
        <v>0</v>
      </c>
      <c r="E10" s="20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95</v>
      </c>
      <c r="C11" s="19" t="s">
        <v>102</v>
      </c>
      <c r="D11" s="20">
        <v>2.8570001125335693</v>
      </c>
      <c r="E11" s="20">
        <v>15.642000198364258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103</v>
      </c>
      <c r="C12" s="19" t="s">
        <v>104</v>
      </c>
      <c r="D12" s="20">
        <v>2.8570001125335693</v>
      </c>
      <c r="E12" s="20">
        <v>7.263000011444092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19" t="s">
        <v>105</v>
      </c>
      <c r="C13" s="19" t="s">
        <v>106</v>
      </c>
      <c r="D13" s="20">
        <v>58.095001220703125</v>
      </c>
      <c r="E13" s="20">
        <v>30.72599983215332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9" t="s">
        <v>107</v>
      </c>
      <c r="C14" s="19" t="s">
        <v>108</v>
      </c>
      <c r="D14" s="20">
        <v>0</v>
      </c>
      <c r="E14" s="20">
        <v>0.5590000152587891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9" t="s">
        <v>109</v>
      </c>
      <c r="C15" s="19" t="s">
        <v>110</v>
      </c>
      <c r="D15" s="20">
        <v>1.9049999713897705</v>
      </c>
      <c r="E15" s="20">
        <v>3.3519999980926514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9" t="s">
        <v>111</v>
      </c>
      <c r="C16" s="19" t="s">
        <v>75</v>
      </c>
      <c r="D16" s="20">
        <v>0</v>
      </c>
      <c r="E16" s="20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1"/>
      <c r="C17" s="21"/>
      <c r="D17" s="22">
        <f>SUM(D5:D16)</f>
        <v>100.00000071525574</v>
      </c>
      <c r="E17" s="22">
        <f>SUM(E5:E16)</f>
        <v>99.99999952316284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2.140625" style="0" customWidth="1"/>
  </cols>
  <sheetData>
    <row r="1" spans="1:14" ht="12.75">
      <c r="A1" s="67" t="s">
        <v>143</v>
      </c>
      <c r="B1" s="67"/>
      <c r="C1" s="67"/>
      <c r="D1" s="67"/>
      <c r="E1" s="67"/>
      <c r="F1" s="67"/>
      <c r="G1" s="67"/>
      <c r="H1" s="67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7" t="s">
        <v>135</v>
      </c>
      <c r="C3" s="57" t="s">
        <v>136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4</v>
      </c>
      <c r="C10" s="8">
        <v>12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3</v>
      </c>
      <c r="C11" s="8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7</v>
      </c>
      <c r="C12" s="8">
        <v>18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10</v>
      </c>
      <c r="C13" s="8">
        <v>12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12</v>
      </c>
      <c r="C14" s="8">
        <v>10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10</v>
      </c>
      <c r="C15" s="8">
        <v>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6</v>
      </c>
      <c r="C16" s="8">
        <v>17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13</v>
      </c>
      <c r="C17" s="8">
        <v>27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15</v>
      </c>
      <c r="C18" s="8">
        <v>21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13</v>
      </c>
      <c r="C19" s="8">
        <v>19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7</v>
      </c>
      <c r="C20" s="8">
        <v>13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5</v>
      </c>
      <c r="C21" s="8">
        <v>16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105</v>
      </c>
      <c r="C30" s="9">
        <f>SUM(C5:C28)</f>
        <v>179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4.375</v>
      </c>
      <c r="C31" s="10">
        <f>AVERAGE(C5:C28)</f>
        <v>7.458333333333333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7" t="s">
        <v>143</v>
      </c>
      <c r="C1" s="67"/>
      <c r="D1" s="67"/>
      <c r="E1" s="67"/>
      <c r="F1" s="67"/>
      <c r="G1" s="67"/>
      <c r="H1" s="67"/>
      <c r="I1" s="67"/>
      <c r="J1" s="12"/>
      <c r="K1" s="12"/>
      <c r="L1" s="12"/>
    </row>
    <row r="2" spans="1:12" ht="12.75">
      <c r="A2" s="12"/>
      <c r="B2" s="68"/>
      <c r="C2" s="68"/>
      <c r="D2" s="68"/>
      <c r="E2" s="68"/>
      <c r="F2" s="68"/>
      <c r="G2" s="68"/>
      <c r="H2" s="68"/>
      <c r="I2" s="68"/>
      <c r="J2" s="12"/>
      <c r="K2" s="12"/>
      <c r="L2" s="12"/>
    </row>
    <row r="3" spans="1:12" ht="12.75">
      <c r="A3" s="11"/>
      <c r="B3" s="31"/>
      <c r="C3" s="50"/>
      <c r="D3" s="49" t="s">
        <v>50</v>
      </c>
      <c r="E3" s="31"/>
      <c r="F3" s="31"/>
      <c r="G3" s="51"/>
      <c r="H3" s="31"/>
      <c r="I3" s="11"/>
      <c r="J3" s="11"/>
      <c r="K3" s="11"/>
      <c r="L3" s="11"/>
    </row>
    <row r="4" spans="1:12" ht="12.75">
      <c r="A4" s="11"/>
      <c r="B4" s="53"/>
      <c r="C4" s="11"/>
      <c r="D4" s="52" t="s">
        <v>40</v>
      </c>
      <c r="E4" s="31"/>
      <c r="F4" s="11"/>
      <c r="G4" s="52" t="s">
        <v>41</v>
      </c>
      <c r="H4" s="31"/>
      <c r="I4" s="11"/>
      <c r="J4" s="11"/>
      <c r="K4" s="11"/>
      <c r="L4" s="11"/>
    </row>
    <row r="5" spans="1:12" ht="25.5">
      <c r="A5" s="11"/>
      <c r="B5" s="54" t="s">
        <v>0</v>
      </c>
      <c r="C5" s="54" t="s">
        <v>3</v>
      </c>
      <c r="D5" s="57" t="s">
        <v>135</v>
      </c>
      <c r="E5" s="57" t="s">
        <v>136</v>
      </c>
      <c r="F5" s="30"/>
      <c r="G5" s="57" t="s">
        <v>135</v>
      </c>
      <c r="H5" s="57" t="s">
        <v>136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0.5590000152587891</v>
      </c>
      <c r="F7" s="11"/>
      <c r="G7" s="4">
        <v>0</v>
      </c>
      <c r="H7" s="4">
        <v>0.796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0.5590000152587891</v>
      </c>
      <c r="F8" s="11"/>
      <c r="G8" s="4">
        <v>0</v>
      </c>
      <c r="H8" s="4">
        <v>0.892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2.234999895095825</v>
      </c>
      <c r="F9" s="11"/>
      <c r="G9" s="4">
        <v>0</v>
      </c>
      <c r="H9" s="4">
        <v>3.025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3.809999942779541</v>
      </c>
      <c r="E10" s="4">
        <v>4.468999862670898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1.9049999713897705</v>
      </c>
      <c r="E11" s="4">
        <v>7.821000099182129</v>
      </c>
      <c r="F11" s="11"/>
      <c r="G11" s="4">
        <v>1.282</v>
      </c>
      <c r="H11" s="4">
        <v>8.089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1.9049999713897705</v>
      </c>
      <c r="E12" s="4">
        <v>0</v>
      </c>
      <c r="F12" s="11"/>
      <c r="G12" s="4">
        <v>4.247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1.1169999837875366</v>
      </c>
      <c r="F13" s="11"/>
      <c r="G13" s="4">
        <v>0</v>
      </c>
      <c r="H13" s="4">
        <v>1.688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1.9049999713897705</v>
      </c>
      <c r="E14" s="4">
        <v>1.1169999837875366</v>
      </c>
      <c r="F14" s="11"/>
      <c r="G14" s="4">
        <v>4.006</v>
      </c>
      <c r="H14" s="4">
        <v>1.688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2.8570001125335693</v>
      </c>
      <c r="E15" s="4">
        <v>3.9110000133514404</v>
      </c>
      <c r="F15" s="11"/>
      <c r="G15" s="4">
        <v>6.25</v>
      </c>
      <c r="H15" s="4">
        <v>5.478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76.19000244140625</v>
      </c>
      <c r="E16" s="4">
        <v>21.788000106811523</v>
      </c>
      <c r="F16" s="11"/>
      <c r="G16" s="4">
        <v>59.295</v>
      </c>
      <c r="H16" s="4">
        <v>22.611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2.8570001125335693</v>
      </c>
      <c r="E17" s="4">
        <v>7.263000011444092</v>
      </c>
      <c r="F17" s="11"/>
      <c r="G17" s="4">
        <v>6.01</v>
      </c>
      <c r="H17" s="4">
        <v>9.586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26.81599998474121</v>
      </c>
      <c r="F18" s="11"/>
      <c r="G18" s="4">
        <v>0</v>
      </c>
      <c r="H18" s="4">
        <v>12.229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0.9520000219345093</v>
      </c>
      <c r="E19" s="4">
        <v>21.788000106811523</v>
      </c>
      <c r="F19" s="11"/>
      <c r="G19" s="4">
        <v>2.003</v>
      </c>
      <c r="H19" s="4">
        <v>33.121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2.8570001125335693</v>
      </c>
      <c r="E20" s="4">
        <v>0.5590000152587891</v>
      </c>
      <c r="F20" s="11"/>
      <c r="G20" s="4">
        <v>6.49</v>
      </c>
      <c r="H20" s="4">
        <v>0.796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4.76200008392334</v>
      </c>
      <c r="E21" s="4">
        <v>0</v>
      </c>
      <c r="F21" s="11"/>
      <c r="G21" s="4">
        <v>10.417</v>
      </c>
      <c r="H21" s="4">
        <v>0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100.00000274181366</v>
      </c>
      <c r="E23" s="6">
        <f>SUM(E6:E22)</f>
        <v>100.00200009346008</v>
      </c>
      <c r="F23" s="11"/>
      <c r="G23" s="6">
        <f>SUM(G6:G22)</f>
        <v>100</v>
      </c>
      <c r="H23" s="6">
        <f>SUM(H6:H22)</f>
        <v>99.99900000000001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7" t="s">
        <v>143</v>
      </c>
      <c r="D1" s="67"/>
      <c r="E1" s="67"/>
      <c r="F1" s="67"/>
      <c r="G1" s="67"/>
      <c r="H1" s="67"/>
      <c r="I1" s="67"/>
      <c r="J1" s="67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8"/>
      <c r="D2" s="68"/>
      <c r="E2" s="68"/>
      <c r="F2" s="68"/>
      <c r="G2" s="68"/>
      <c r="H2" s="68"/>
      <c r="I2" s="68"/>
      <c r="J2" s="6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48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46"/>
      <c r="G4" s="31"/>
      <c r="H4" s="34" t="s">
        <v>8</v>
      </c>
      <c r="I4" s="31"/>
      <c r="J4" s="31"/>
      <c r="K4" s="34" t="s">
        <v>9</v>
      </c>
      <c r="L4" s="31"/>
      <c r="M4" s="31"/>
      <c r="N4" s="34" t="s">
        <v>10</v>
      </c>
      <c r="O4" s="31"/>
      <c r="P4" s="31"/>
      <c r="Q4" s="34" t="s">
        <v>11</v>
      </c>
      <c r="R4" s="31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24"/>
      <c r="G5" s="31"/>
      <c r="H5" s="25" t="s">
        <v>42</v>
      </c>
      <c r="I5" s="31"/>
      <c r="J5" s="11"/>
      <c r="K5" s="25" t="s">
        <v>43</v>
      </c>
      <c r="L5" s="31"/>
      <c r="M5" s="31"/>
      <c r="N5" s="25" t="s">
        <v>44</v>
      </c>
      <c r="O5" s="31"/>
      <c r="P5" s="11"/>
      <c r="Q5" s="26" t="s">
        <v>45</v>
      </c>
      <c r="R5" s="31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59" t="s">
        <v>135</v>
      </c>
      <c r="E6" s="59" t="s">
        <v>136</v>
      </c>
      <c r="F6" s="7" t="s">
        <v>4</v>
      </c>
      <c r="G6" s="59" t="s">
        <v>135</v>
      </c>
      <c r="H6" s="59" t="s">
        <v>136</v>
      </c>
      <c r="I6" s="7" t="s">
        <v>4</v>
      </c>
      <c r="J6" s="59" t="s">
        <v>135</v>
      </c>
      <c r="K6" s="59" t="s">
        <v>136</v>
      </c>
      <c r="L6" s="7" t="s">
        <v>4</v>
      </c>
      <c r="M6" s="59" t="s">
        <v>135</v>
      </c>
      <c r="N6" s="59" t="s">
        <v>136</v>
      </c>
      <c r="O6" s="7" t="s">
        <v>4</v>
      </c>
      <c r="P6" s="59" t="s">
        <v>135</v>
      </c>
      <c r="Q6" s="59" t="s">
        <v>136</v>
      </c>
      <c r="R6" s="7" t="s">
        <v>4</v>
      </c>
      <c r="S6" s="59" t="s">
        <v>138</v>
      </c>
      <c r="T6" s="59" t="s">
        <v>139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300</v>
      </c>
      <c r="O8" s="3">
        <f aca="true" t="shared" si="3" ref="O8:O23">SUM(M8:N8)</f>
        <v>300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300</v>
      </c>
      <c r="U8" s="5">
        <f aca="true" t="shared" si="7" ref="U8:U24">S8+T8</f>
        <v>300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300</v>
      </c>
      <c r="R9" s="3">
        <f t="shared" si="4"/>
        <v>300</v>
      </c>
      <c r="S9" s="5">
        <f t="shared" si="5"/>
        <v>0</v>
      </c>
      <c r="T9" s="5">
        <f t="shared" si="6"/>
        <v>300</v>
      </c>
      <c r="U9" s="5">
        <f t="shared" si="7"/>
        <v>300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300</v>
      </c>
      <c r="I10" s="3">
        <f t="shared" si="1"/>
        <v>300</v>
      </c>
      <c r="J10" s="3">
        <v>0</v>
      </c>
      <c r="K10" s="3">
        <v>300</v>
      </c>
      <c r="L10" s="3">
        <f t="shared" si="2"/>
        <v>300</v>
      </c>
      <c r="M10" s="3">
        <v>0</v>
      </c>
      <c r="N10" s="3">
        <v>300</v>
      </c>
      <c r="O10" s="3">
        <f t="shared" si="3"/>
        <v>300</v>
      </c>
      <c r="P10" s="3">
        <v>0</v>
      </c>
      <c r="Q10" s="3">
        <v>300</v>
      </c>
      <c r="R10" s="3">
        <f t="shared" si="4"/>
        <v>300</v>
      </c>
      <c r="S10" s="5">
        <f t="shared" si="5"/>
        <v>0</v>
      </c>
      <c r="T10" s="5">
        <f t="shared" si="6"/>
        <v>1200</v>
      </c>
      <c r="U10" s="5">
        <f t="shared" si="7"/>
        <v>1200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300</v>
      </c>
      <c r="F11" s="3">
        <f t="shared" si="0"/>
        <v>300</v>
      </c>
      <c r="G11" s="3">
        <v>0</v>
      </c>
      <c r="H11" s="3">
        <v>300</v>
      </c>
      <c r="I11" s="3">
        <f t="shared" si="1"/>
        <v>300</v>
      </c>
      <c r="J11" s="3">
        <v>0</v>
      </c>
      <c r="K11" s="3">
        <v>0</v>
      </c>
      <c r="L11" s="3">
        <f t="shared" si="2"/>
        <v>0</v>
      </c>
      <c r="M11" s="3">
        <v>0</v>
      </c>
      <c r="N11" s="3">
        <v>300</v>
      </c>
      <c r="O11" s="3">
        <f t="shared" si="3"/>
        <v>300</v>
      </c>
      <c r="P11" s="3">
        <v>1200</v>
      </c>
      <c r="Q11" s="3">
        <v>1500</v>
      </c>
      <c r="R11" s="3">
        <f t="shared" si="4"/>
        <v>2700</v>
      </c>
      <c r="S11" s="5">
        <f t="shared" si="5"/>
        <v>1200</v>
      </c>
      <c r="T11" s="5">
        <f t="shared" si="6"/>
        <v>2400</v>
      </c>
      <c r="U11" s="5">
        <f t="shared" si="7"/>
        <v>3600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600</v>
      </c>
      <c r="E12" s="3">
        <v>1800</v>
      </c>
      <c r="F12" s="3">
        <f t="shared" si="0"/>
        <v>2400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1800</v>
      </c>
      <c r="O12" s="3">
        <f t="shared" si="3"/>
        <v>1800</v>
      </c>
      <c r="P12" s="3">
        <v>0</v>
      </c>
      <c r="Q12" s="3">
        <v>600</v>
      </c>
      <c r="R12" s="3">
        <f t="shared" si="4"/>
        <v>600</v>
      </c>
      <c r="S12" s="5">
        <f t="shared" si="5"/>
        <v>600</v>
      </c>
      <c r="T12" s="5">
        <f t="shared" si="6"/>
        <v>4200</v>
      </c>
      <c r="U12" s="5">
        <f t="shared" si="7"/>
        <v>4800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300</v>
      </c>
      <c r="N13" s="3">
        <v>0</v>
      </c>
      <c r="O13" s="3">
        <f t="shared" si="3"/>
        <v>300</v>
      </c>
      <c r="P13" s="3">
        <v>300</v>
      </c>
      <c r="Q13" s="3">
        <v>0</v>
      </c>
      <c r="R13" s="3">
        <f t="shared" si="4"/>
        <v>300</v>
      </c>
      <c r="S13" s="5">
        <f t="shared" si="5"/>
        <v>600</v>
      </c>
      <c r="T13" s="5">
        <f t="shared" si="6"/>
        <v>0</v>
      </c>
      <c r="U13" s="5">
        <f t="shared" si="7"/>
        <v>600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300</v>
      </c>
      <c r="O14" s="3">
        <f t="shared" si="3"/>
        <v>300</v>
      </c>
      <c r="P14" s="3">
        <v>0</v>
      </c>
      <c r="Q14" s="3">
        <v>300</v>
      </c>
      <c r="R14" s="3">
        <f t="shared" si="4"/>
        <v>300</v>
      </c>
      <c r="S14" s="5">
        <f t="shared" si="5"/>
        <v>0</v>
      </c>
      <c r="T14" s="5">
        <f t="shared" si="6"/>
        <v>600</v>
      </c>
      <c r="U14" s="5">
        <f t="shared" si="7"/>
        <v>600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600</v>
      </c>
      <c r="N15" s="3">
        <v>300</v>
      </c>
      <c r="O15" s="3">
        <f t="shared" si="3"/>
        <v>900</v>
      </c>
      <c r="P15" s="3">
        <v>0</v>
      </c>
      <c r="Q15" s="3">
        <v>300</v>
      </c>
      <c r="R15" s="3">
        <f t="shared" si="4"/>
        <v>300</v>
      </c>
      <c r="S15" s="5">
        <f t="shared" si="5"/>
        <v>600</v>
      </c>
      <c r="T15" s="5">
        <f t="shared" si="6"/>
        <v>600</v>
      </c>
      <c r="U15" s="5">
        <f t="shared" si="7"/>
        <v>1200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900</v>
      </c>
      <c r="L16" s="3">
        <f t="shared" si="2"/>
        <v>900</v>
      </c>
      <c r="M16" s="3">
        <v>600</v>
      </c>
      <c r="N16" s="3">
        <v>1200</v>
      </c>
      <c r="O16" s="3">
        <f t="shared" si="3"/>
        <v>1800</v>
      </c>
      <c r="P16" s="3">
        <v>300</v>
      </c>
      <c r="Q16" s="3">
        <v>0</v>
      </c>
      <c r="R16" s="3">
        <f t="shared" si="4"/>
        <v>300</v>
      </c>
      <c r="S16" s="5">
        <f t="shared" si="5"/>
        <v>900</v>
      </c>
      <c r="T16" s="5">
        <f t="shared" si="6"/>
        <v>2100</v>
      </c>
      <c r="U16" s="5">
        <f t="shared" si="7"/>
        <v>3000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22200</v>
      </c>
      <c r="E17" s="3">
        <v>4500</v>
      </c>
      <c r="F17" s="3">
        <f t="shared" si="0"/>
        <v>26700</v>
      </c>
      <c r="G17" s="3">
        <v>600</v>
      </c>
      <c r="H17" s="3">
        <v>1800</v>
      </c>
      <c r="I17" s="3">
        <f t="shared" si="1"/>
        <v>2400</v>
      </c>
      <c r="J17" s="3">
        <v>0</v>
      </c>
      <c r="K17" s="3">
        <v>300</v>
      </c>
      <c r="L17" s="3">
        <f t="shared" si="2"/>
        <v>300</v>
      </c>
      <c r="M17" s="3">
        <v>0</v>
      </c>
      <c r="N17" s="3">
        <v>1800</v>
      </c>
      <c r="O17" s="3">
        <f t="shared" si="3"/>
        <v>1800</v>
      </c>
      <c r="P17" s="3">
        <v>1200</v>
      </c>
      <c r="Q17" s="3">
        <v>3300</v>
      </c>
      <c r="R17" s="3">
        <f t="shared" si="4"/>
        <v>4500</v>
      </c>
      <c r="S17" s="5">
        <f t="shared" si="5"/>
        <v>24000</v>
      </c>
      <c r="T17" s="5">
        <f t="shared" si="6"/>
        <v>11700</v>
      </c>
      <c r="U17" s="5">
        <f t="shared" si="7"/>
        <v>35700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300</v>
      </c>
      <c r="F18" s="3">
        <f t="shared" si="0"/>
        <v>300</v>
      </c>
      <c r="G18" s="3">
        <v>0</v>
      </c>
      <c r="H18" s="3">
        <v>300</v>
      </c>
      <c r="I18" s="3">
        <f t="shared" si="1"/>
        <v>300</v>
      </c>
      <c r="J18" s="3">
        <v>0</v>
      </c>
      <c r="K18" s="3">
        <v>0</v>
      </c>
      <c r="L18" s="3">
        <f t="shared" si="2"/>
        <v>0</v>
      </c>
      <c r="M18" s="3">
        <v>900</v>
      </c>
      <c r="N18" s="3">
        <v>3300</v>
      </c>
      <c r="O18" s="3">
        <f t="shared" si="3"/>
        <v>4200</v>
      </c>
      <c r="P18" s="3">
        <v>0</v>
      </c>
      <c r="Q18" s="3">
        <v>0</v>
      </c>
      <c r="R18" s="3">
        <f t="shared" si="4"/>
        <v>0</v>
      </c>
      <c r="S18" s="5">
        <f t="shared" si="5"/>
        <v>900</v>
      </c>
      <c r="T18" s="5">
        <f t="shared" si="6"/>
        <v>3900</v>
      </c>
      <c r="U18" s="5">
        <f t="shared" si="7"/>
        <v>4800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14400</v>
      </c>
      <c r="F19" s="3">
        <f t="shared" si="0"/>
        <v>14400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0</v>
      </c>
      <c r="T19" s="5">
        <f t="shared" si="6"/>
        <v>14400</v>
      </c>
      <c r="U19" s="5">
        <f t="shared" si="7"/>
        <v>14400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300</v>
      </c>
      <c r="F20" s="3">
        <f t="shared" si="0"/>
        <v>300</v>
      </c>
      <c r="G20" s="3">
        <v>0</v>
      </c>
      <c r="H20" s="3">
        <v>600</v>
      </c>
      <c r="I20" s="3">
        <f t="shared" si="1"/>
        <v>600</v>
      </c>
      <c r="J20" s="3">
        <v>0</v>
      </c>
      <c r="K20" s="3">
        <v>0</v>
      </c>
      <c r="L20" s="3">
        <f t="shared" si="2"/>
        <v>0</v>
      </c>
      <c r="M20" s="3">
        <v>300</v>
      </c>
      <c r="N20" s="3">
        <v>1200</v>
      </c>
      <c r="O20" s="3">
        <f t="shared" si="3"/>
        <v>1500</v>
      </c>
      <c r="P20" s="3">
        <v>0</v>
      </c>
      <c r="Q20" s="3">
        <v>9600</v>
      </c>
      <c r="R20" s="3">
        <f t="shared" si="4"/>
        <v>9600</v>
      </c>
      <c r="S20" s="5">
        <f t="shared" si="5"/>
        <v>300</v>
      </c>
      <c r="T20" s="5">
        <f t="shared" si="6"/>
        <v>11700</v>
      </c>
      <c r="U20" s="5">
        <f t="shared" si="7"/>
        <v>12000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300</v>
      </c>
      <c r="N21" s="3">
        <v>300</v>
      </c>
      <c r="O21" s="3">
        <f t="shared" si="3"/>
        <v>600</v>
      </c>
      <c r="P21" s="3">
        <v>600</v>
      </c>
      <c r="Q21" s="3">
        <v>0</v>
      </c>
      <c r="R21" s="3">
        <f t="shared" si="4"/>
        <v>600</v>
      </c>
      <c r="S21" s="5">
        <f t="shared" si="5"/>
        <v>900</v>
      </c>
      <c r="T21" s="5">
        <f t="shared" si="6"/>
        <v>300</v>
      </c>
      <c r="U21" s="5">
        <f t="shared" si="7"/>
        <v>1200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300</v>
      </c>
      <c r="H22" s="3">
        <v>0</v>
      </c>
      <c r="I22" s="3">
        <f t="shared" si="1"/>
        <v>300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1200</v>
      </c>
      <c r="Q22" s="3">
        <v>0</v>
      </c>
      <c r="R22" s="3">
        <f t="shared" si="4"/>
        <v>1200</v>
      </c>
      <c r="S22" s="5">
        <f t="shared" si="5"/>
        <v>1500</v>
      </c>
      <c r="T22" s="5">
        <f t="shared" si="6"/>
        <v>0</v>
      </c>
      <c r="U22" s="5">
        <f t="shared" si="7"/>
        <v>1500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22800</v>
      </c>
      <c r="E24" s="5">
        <f t="shared" si="8"/>
        <v>21600</v>
      </c>
      <c r="F24" s="5">
        <f t="shared" si="8"/>
        <v>44400</v>
      </c>
      <c r="G24" s="5">
        <f t="shared" si="8"/>
        <v>900</v>
      </c>
      <c r="H24" s="5">
        <f t="shared" si="8"/>
        <v>3300</v>
      </c>
      <c r="I24" s="5">
        <f t="shared" si="8"/>
        <v>4200</v>
      </c>
      <c r="J24" s="5">
        <v>0</v>
      </c>
      <c r="K24" s="5">
        <f t="shared" si="8"/>
        <v>1500</v>
      </c>
      <c r="L24" s="5">
        <f t="shared" si="8"/>
        <v>1500</v>
      </c>
      <c r="M24" s="5">
        <f t="shared" si="8"/>
        <v>3000</v>
      </c>
      <c r="N24" s="5">
        <f t="shared" si="8"/>
        <v>11100</v>
      </c>
      <c r="O24" s="5">
        <f t="shared" si="8"/>
        <v>14100</v>
      </c>
      <c r="P24" s="5">
        <f t="shared" si="8"/>
        <v>4800</v>
      </c>
      <c r="Q24" s="5">
        <f t="shared" si="8"/>
        <v>16200</v>
      </c>
      <c r="R24" s="5">
        <f t="shared" si="8"/>
        <v>21000</v>
      </c>
      <c r="S24" s="5">
        <f t="shared" si="5"/>
        <v>31500</v>
      </c>
      <c r="T24" s="5">
        <f t="shared" si="6"/>
        <v>53700</v>
      </c>
      <c r="U24" s="5">
        <f t="shared" si="7"/>
        <v>85200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7" t="s">
        <v>143</v>
      </c>
      <c r="D1" s="67"/>
      <c r="E1" s="67"/>
      <c r="F1" s="67"/>
      <c r="G1" s="67"/>
      <c r="H1" s="67"/>
      <c r="I1" s="67"/>
      <c r="J1" s="67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8"/>
      <c r="D2" s="68"/>
      <c r="E2" s="68"/>
      <c r="F2" s="68"/>
      <c r="G2" s="68"/>
      <c r="H2" s="68"/>
      <c r="I2" s="68"/>
      <c r="J2" s="6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49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35"/>
      <c r="G4" s="32"/>
      <c r="H4" s="42" t="s">
        <v>8</v>
      </c>
      <c r="I4" s="43"/>
      <c r="J4" s="38"/>
      <c r="K4" s="34" t="s">
        <v>9</v>
      </c>
      <c r="L4" s="38"/>
      <c r="M4" s="32"/>
      <c r="N4" s="42" t="s">
        <v>10</v>
      </c>
      <c r="O4" s="43"/>
      <c r="P4" s="36"/>
      <c r="Q4" s="37" t="s">
        <v>11</v>
      </c>
      <c r="R4" s="39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41"/>
      <c r="G5" s="40"/>
      <c r="H5" s="23" t="s">
        <v>42</v>
      </c>
      <c r="I5" s="31"/>
      <c r="J5" s="31"/>
      <c r="K5" s="23" t="s">
        <v>43</v>
      </c>
      <c r="L5" s="31"/>
      <c r="M5" s="32"/>
      <c r="N5" s="44" t="s">
        <v>44</v>
      </c>
      <c r="O5" s="43"/>
      <c r="P5" s="31"/>
      <c r="Q5" s="45" t="s">
        <v>45</v>
      </c>
      <c r="R5" s="31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59" t="s">
        <v>135</v>
      </c>
      <c r="E6" s="59" t="s">
        <v>136</v>
      </c>
      <c r="F6" s="7" t="s">
        <v>4</v>
      </c>
      <c r="G6" s="59" t="s">
        <v>135</v>
      </c>
      <c r="H6" s="59" t="s">
        <v>136</v>
      </c>
      <c r="I6" s="7" t="s">
        <v>4</v>
      </c>
      <c r="J6" s="59" t="s">
        <v>135</v>
      </c>
      <c r="K6" s="59" t="s">
        <v>136</v>
      </c>
      <c r="L6" s="7" t="s">
        <v>4</v>
      </c>
      <c r="M6" s="59" t="s">
        <v>135</v>
      </c>
      <c r="N6" s="59" t="s">
        <v>136</v>
      </c>
      <c r="O6" s="7" t="s">
        <v>4</v>
      </c>
      <c r="P6" s="59" t="s">
        <v>135</v>
      </c>
      <c r="Q6" s="59" t="s">
        <v>136</v>
      </c>
      <c r="R6" s="7" t="s">
        <v>4</v>
      </c>
      <c r="S6" s="59" t="s">
        <v>138</v>
      </c>
      <c r="T6" s="59" t="s">
        <v>139</v>
      </c>
      <c r="U6" s="7" t="s">
        <v>4</v>
      </c>
      <c r="V6" s="7" t="s">
        <v>5</v>
      </c>
      <c r="W6" s="11"/>
      <c r="X6" s="28"/>
      <c r="Y6" s="28"/>
      <c r="Z6" s="28"/>
      <c r="AA6" s="28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29"/>
      <c r="Y7" s="28"/>
      <c r="Z7" s="28"/>
      <c r="AA7" s="28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7500</v>
      </c>
      <c r="O8" s="3">
        <f aca="true" t="shared" si="2" ref="O8:O23">SUM(M8:N8)</f>
        <v>7500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7500</v>
      </c>
      <c r="U8" s="5">
        <f aca="true" t="shared" si="5" ref="U8:U24">S8+T8</f>
        <v>7500</v>
      </c>
      <c r="V8" s="3" t="s">
        <v>57</v>
      </c>
      <c r="W8" s="11"/>
      <c r="X8" s="29"/>
      <c r="Y8" s="28"/>
      <c r="Z8" s="28"/>
      <c r="AA8" s="28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8400</v>
      </c>
      <c r="R9" s="3">
        <f t="shared" si="3"/>
        <v>8400</v>
      </c>
      <c r="S9" s="5">
        <f t="shared" si="4"/>
        <v>0</v>
      </c>
      <c r="T9" s="5">
        <f t="shared" si="4"/>
        <v>8400</v>
      </c>
      <c r="U9" s="5">
        <f t="shared" si="5"/>
        <v>8400</v>
      </c>
      <c r="V9" s="3" t="s">
        <v>59</v>
      </c>
      <c r="W9" s="11"/>
      <c r="X9" s="29"/>
      <c r="Y9" s="28"/>
      <c r="Z9" s="28"/>
      <c r="AA9" s="28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5400</v>
      </c>
      <c r="I10" s="3">
        <f t="shared" si="1"/>
        <v>5400</v>
      </c>
      <c r="J10" s="3">
        <v>0</v>
      </c>
      <c r="K10" s="3">
        <v>7200</v>
      </c>
      <c r="L10" s="3">
        <f>SUM(J10:K10)</f>
        <v>7200</v>
      </c>
      <c r="M10" s="3">
        <v>0</v>
      </c>
      <c r="N10" s="3">
        <v>7500</v>
      </c>
      <c r="O10" s="3">
        <f t="shared" si="2"/>
        <v>7500</v>
      </c>
      <c r="P10" s="3">
        <v>0</v>
      </c>
      <c r="Q10" s="3">
        <v>8400</v>
      </c>
      <c r="R10" s="3">
        <f t="shared" si="3"/>
        <v>8400</v>
      </c>
      <c r="S10" s="5">
        <f t="shared" si="4"/>
        <v>0</v>
      </c>
      <c r="T10" s="5">
        <f t="shared" si="4"/>
        <v>28500</v>
      </c>
      <c r="U10" s="5">
        <f t="shared" si="5"/>
        <v>28500</v>
      </c>
      <c r="V10" s="3" t="s">
        <v>61</v>
      </c>
      <c r="W10" s="11"/>
      <c r="X10" s="29"/>
      <c r="Y10" s="28"/>
      <c r="Z10" s="28"/>
      <c r="AA10" s="28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29"/>
      <c r="Y11" s="28"/>
      <c r="Z11" s="28"/>
      <c r="AA11" s="28"/>
    </row>
    <row r="12" spans="1:27" ht="12.75">
      <c r="A12" s="11"/>
      <c r="B12" s="3" t="s">
        <v>64</v>
      </c>
      <c r="C12" s="3" t="s">
        <v>65</v>
      </c>
      <c r="D12" s="3">
        <v>4800</v>
      </c>
      <c r="E12" s="3">
        <v>14400</v>
      </c>
      <c r="F12" s="3">
        <f t="shared" si="0"/>
        <v>19200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45000</v>
      </c>
      <c r="O12" s="3">
        <f t="shared" si="2"/>
        <v>45000</v>
      </c>
      <c r="P12" s="3">
        <v>0</v>
      </c>
      <c r="Q12" s="3">
        <v>16800</v>
      </c>
      <c r="R12" s="3">
        <f t="shared" si="3"/>
        <v>16800</v>
      </c>
      <c r="S12" s="5">
        <f t="shared" si="4"/>
        <v>4800</v>
      </c>
      <c r="T12" s="5">
        <f t="shared" si="4"/>
        <v>76200</v>
      </c>
      <c r="U12" s="5">
        <f t="shared" si="5"/>
        <v>81000</v>
      </c>
      <c r="V12" s="3" t="s">
        <v>65</v>
      </c>
      <c r="W12" s="11"/>
      <c r="X12" s="29"/>
      <c r="Y12" s="28"/>
      <c r="Z12" s="28"/>
      <c r="AA12" s="28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7500</v>
      </c>
      <c r="N13" s="3">
        <v>0</v>
      </c>
      <c r="O13" s="3">
        <f t="shared" si="2"/>
        <v>7500</v>
      </c>
      <c r="P13" s="3">
        <v>8400</v>
      </c>
      <c r="Q13" s="3">
        <v>0</v>
      </c>
      <c r="R13" s="3">
        <f t="shared" si="3"/>
        <v>8400</v>
      </c>
      <c r="S13" s="5">
        <f t="shared" si="4"/>
        <v>15900</v>
      </c>
      <c r="T13" s="5">
        <f t="shared" si="4"/>
        <v>0</v>
      </c>
      <c r="U13" s="5">
        <f t="shared" si="5"/>
        <v>15900</v>
      </c>
      <c r="V13" s="3" t="s">
        <v>67</v>
      </c>
      <c r="W13" s="11"/>
      <c r="X13" s="29"/>
      <c r="Y13" s="28"/>
      <c r="Z13" s="28"/>
      <c r="AA13" s="28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7500</v>
      </c>
      <c r="O14" s="3">
        <f t="shared" si="2"/>
        <v>7500</v>
      </c>
      <c r="P14" s="3">
        <v>0</v>
      </c>
      <c r="Q14" s="3">
        <v>8400</v>
      </c>
      <c r="R14" s="3">
        <f t="shared" si="3"/>
        <v>8400</v>
      </c>
      <c r="S14" s="5">
        <f t="shared" si="4"/>
        <v>0</v>
      </c>
      <c r="T14" s="5">
        <f t="shared" si="4"/>
        <v>15900</v>
      </c>
      <c r="U14" s="5">
        <f t="shared" si="5"/>
        <v>15900</v>
      </c>
      <c r="V14" s="3" t="s">
        <v>69</v>
      </c>
      <c r="W14" s="11"/>
      <c r="X14" s="29"/>
      <c r="Y14" s="28"/>
      <c r="Z14" s="28"/>
      <c r="AA14" s="28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15000</v>
      </c>
      <c r="N15" s="3">
        <v>7500</v>
      </c>
      <c r="O15" s="3">
        <f t="shared" si="2"/>
        <v>22500</v>
      </c>
      <c r="P15" s="3">
        <v>0</v>
      </c>
      <c r="Q15" s="3">
        <v>8400</v>
      </c>
      <c r="R15" s="3">
        <f t="shared" si="3"/>
        <v>8400</v>
      </c>
      <c r="S15" s="5">
        <f t="shared" si="4"/>
        <v>15000</v>
      </c>
      <c r="T15" s="5">
        <f t="shared" si="4"/>
        <v>15900</v>
      </c>
      <c r="U15" s="5">
        <f t="shared" si="5"/>
        <v>30900</v>
      </c>
      <c r="V15" s="3" t="s">
        <v>71</v>
      </c>
      <c r="W15" s="11"/>
      <c r="X15" s="29"/>
      <c r="Y15" s="28"/>
      <c r="Z15" s="28"/>
      <c r="AA15" s="28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21600</v>
      </c>
      <c r="L16" s="3">
        <f t="shared" si="6"/>
        <v>21600</v>
      </c>
      <c r="M16" s="3">
        <v>15000</v>
      </c>
      <c r="N16" s="3">
        <v>30000</v>
      </c>
      <c r="O16" s="3">
        <f t="shared" si="2"/>
        <v>45000</v>
      </c>
      <c r="P16" s="3">
        <v>8400</v>
      </c>
      <c r="Q16" s="3">
        <v>0</v>
      </c>
      <c r="R16" s="3">
        <f t="shared" si="3"/>
        <v>8400</v>
      </c>
      <c r="S16" s="5">
        <f t="shared" si="4"/>
        <v>23400</v>
      </c>
      <c r="T16" s="5">
        <f t="shared" si="4"/>
        <v>51600</v>
      </c>
      <c r="U16" s="5">
        <f t="shared" si="5"/>
        <v>75000</v>
      </c>
      <c r="V16" s="3" t="s">
        <v>73</v>
      </c>
      <c r="W16" s="11"/>
      <c r="X16" s="29"/>
      <c r="Y16" s="28"/>
      <c r="Z16" s="28"/>
      <c r="AA16" s="28"/>
    </row>
    <row r="17" spans="1:27" ht="12.75">
      <c r="A17" s="11"/>
      <c r="B17" s="3" t="s">
        <v>74</v>
      </c>
      <c r="C17" s="3" t="s">
        <v>75</v>
      </c>
      <c r="D17" s="3">
        <v>177600</v>
      </c>
      <c r="E17" s="3">
        <v>36000</v>
      </c>
      <c r="F17" s="3">
        <f t="shared" si="0"/>
        <v>213600</v>
      </c>
      <c r="G17" s="3">
        <v>10800</v>
      </c>
      <c r="H17" s="3">
        <v>32400</v>
      </c>
      <c r="I17" s="3">
        <f t="shared" si="1"/>
        <v>43200</v>
      </c>
      <c r="J17" s="3">
        <v>0</v>
      </c>
      <c r="K17" s="3">
        <v>7200</v>
      </c>
      <c r="L17" s="3">
        <f t="shared" si="6"/>
        <v>7200</v>
      </c>
      <c r="M17" s="3">
        <v>0</v>
      </c>
      <c r="N17" s="3">
        <v>45000</v>
      </c>
      <c r="O17" s="3">
        <f t="shared" si="2"/>
        <v>45000</v>
      </c>
      <c r="P17" s="3">
        <v>33600</v>
      </c>
      <c r="Q17" s="3">
        <v>92400</v>
      </c>
      <c r="R17" s="3">
        <f t="shared" si="3"/>
        <v>126000</v>
      </c>
      <c r="S17" s="5">
        <f t="shared" si="4"/>
        <v>222000</v>
      </c>
      <c r="T17" s="5">
        <f t="shared" si="4"/>
        <v>213000</v>
      </c>
      <c r="U17" s="5">
        <f t="shared" si="5"/>
        <v>435000</v>
      </c>
      <c r="V17" s="3" t="s">
        <v>75</v>
      </c>
      <c r="W17" s="11"/>
      <c r="X17" s="29"/>
      <c r="Y17" s="28"/>
      <c r="Z17" s="28"/>
      <c r="AA17" s="28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2400</v>
      </c>
      <c r="F18" s="3">
        <f t="shared" si="0"/>
        <v>2400</v>
      </c>
      <c r="G18" s="3">
        <v>0</v>
      </c>
      <c r="H18" s="3">
        <v>5400</v>
      </c>
      <c r="I18" s="3">
        <f t="shared" si="1"/>
        <v>5400</v>
      </c>
      <c r="J18" s="3">
        <v>0</v>
      </c>
      <c r="K18" s="3">
        <v>0</v>
      </c>
      <c r="L18" s="3">
        <f t="shared" si="6"/>
        <v>0</v>
      </c>
      <c r="M18" s="3">
        <v>22500</v>
      </c>
      <c r="N18" s="3">
        <v>82500</v>
      </c>
      <c r="O18" s="3">
        <f t="shared" si="2"/>
        <v>105000</v>
      </c>
      <c r="P18" s="3">
        <v>0</v>
      </c>
      <c r="Q18" s="3">
        <v>0</v>
      </c>
      <c r="R18" s="3">
        <f t="shared" si="3"/>
        <v>0</v>
      </c>
      <c r="S18" s="5">
        <f t="shared" si="4"/>
        <v>22500</v>
      </c>
      <c r="T18" s="5">
        <f t="shared" si="4"/>
        <v>90300</v>
      </c>
      <c r="U18" s="5">
        <f t="shared" si="5"/>
        <v>112800</v>
      </c>
      <c r="V18" s="3" t="s">
        <v>77</v>
      </c>
      <c r="W18" s="11"/>
      <c r="X18" s="29"/>
      <c r="Y18" s="28"/>
      <c r="Z18" s="28"/>
      <c r="AA18" s="28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115200</v>
      </c>
      <c r="F19" s="3">
        <f t="shared" si="0"/>
        <v>115200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115200</v>
      </c>
      <c r="U19" s="5">
        <f t="shared" si="5"/>
        <v>115200</v>
      </c>
      <c r="V19" s="3" t="s">
        <v>79</v>
      </c>
      <c r="W19" s="11"/>
      <c r="X19" s="29"/>
      <c r="Y19" s="28"/>
      <c r="Z19" s="28"/>
      <c r="AA19" s="28"/>
    </row>
    <row r="20" spans="1:27" ht="12.75">
      <c r="A20" s="11"/>
      <c r="B20" s="3" t="s">
        <v>80</v>
      </c>
      <c r="C20" s="3" t="s">
        <v>81</v>
      </c>
      <c r="D20" s="3">
        <v>0</v>
      </c>
      <c r="E20" s="3">
        <v>2400</v>
      </c>
      <c r="F20" s="3">
        <f t="shared" si="0"/>
        <v>2400</v>
      </c>
      <c r="G20" s="3">
        <v>0</v>
      </c>
      <c r="H20" s="3">
        <v>10800</v>
      </c>
      <c r="I20" s="3">
        <f t="shared" si="1"/>
        <v>10800</v>
      </c>
      <c r="J20" s="3">
        <v>0</v>
      </c>
      <c r="K20" s="3">
        <v>0</v>
      </c>
      <c r="L20" s="3">
        <f t="shared" si="6"/>
        <v>0</v>
      </c>
      <c r="M20" s="3">
        <v>7500</v>
      </c>
      <c r="N20" s="3">
        <v>30000</v>
      </c>
      <c r="O20" s="3">
        <f t="shared" si="2"/>
        <v>37500</v>
      </c>
      <c r="P20" s="3">
        <v>0</v>
      </c>
      <c r="Q20" s="3">
        <v>268800</v>
      </c>
      <c r="R20" s="3">
        <f t="shared" si="3"/>
        <v>268800</v>
      </c>
      <c r="S20" s="5">
        <f t="shared" si="4"/>
        <v>7500</v>
      </c>
      <c r="T20" s="5">
        <f t="shared" si="4"/>
        <v>312000</v>
      </c>
      <c r="U20" s="5">
        <f t="shared" si="5"/>
        <v>319500</v>
      </c>
      <c r="V20" s="3" t="s">
        <v>81</v>
      </c>
      <c r="W20" s="11"/>
      <c r="X20" s="29"/>
      <c r="Y20" s="28"/>
      <c r="Z20" s="28"/>
      <c r="AA20" s="28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7500</v>
      </c>
      <c r="N21" s="3">
        <v>7500</v>
      </c>
      <c r="O21" s="3">
        <f t="shared" si="2"/>
        <v>15000</v>
      </c>
      <c r="P21" s="3">
        <v>16800</v>
      </c>
      <c r="Q21" s="3">
        <v>0</v>
      </c>
      <c r="R21" s="3">
        <f t="shared" si="3"/>
        <v>16800</v>
      </c>
      <c r="S21" s="5">
        <f t="shared" si="4"/>
        <v>24300</v>
      </c>
      <c r="T21" s="5">
        <f t="shared" si="4"/>
        <v>7500</v>
      </c>
      <c r="U21" s="5">
        <f t="shared" si="5"/>
        <v>31800</v>
      </c>
      <c r="V21" s="3" t="s">
        <v>83</v>
      </c>
      <c r="W21" s="11"/>
      <c r="X21" s="29"/>
      <c r="Y21" s="28"/>
      <c r="Z21" s="28"/>
      <c r="AA21" s="28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5400</v>
      </c>
      <c r="H22" s="3">
        <v>0</v>
      </c>
      <c r="I22" s="3">
        <f>SUM(G22:H22)</f>
        <v>5400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33600</v>
      </c>
      <c r="Q22" s="3">
        <v>0</v>
      </c>
      <c r="R22" s="3">
        <f t="shared" si="3"/>
        <v>33600</v>
      </c>
      <c r="S22" s="5">
        <f t="shared" si="4"/>
        <v>39000</v>
      </c>
      <c r="T22" s="5">
        <f t="shared" si="4"/>
        <v>0</v>
      </c>
      <c r="U22" s="5">
        <f t="shared" si="5"/>
        <v>39000</v>
      </c>
      <c r="V22" s="3" t="s">
        <v>85</v>
      </c>
      <c r="W22" s="11"/>
      <c r="X22" s="29"/>
      <c r="Y22" s="28"/>
      <c r="Z22" s="28"/>
      <c r="AA22" s="28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29"/>
      <c r="Y23" s="28"/>
      <c r="Z23" s="28"/>
      <c r="AA23" s="28"/>
    </row>
    <row r="24" spans="1:27" ht="12.75">
      <c r="A24" s="11"/>
      <c r="B24" s="3"/>
      <c r="C24" s="5" t="s">
        <v>12</v>
      </c>
      <c r="D24" s="5">
        <f aca="true" t="shared" si="7" ref="D24:R24">SUM(D7:D23)</f>
        <v>182400</v>
      </c>
      <c r="E24" s="5">
        <f t="shared" si="7"/>
        <v>170400</v>
      </c>
      <c r="F24" s="5">
        <f t="shared" si="7"/>
        <v>352800</v>
      </c>
      <c r="G24" s="5">
        <f t="shared" si="7"/>
        <v>16200</v>
      </c>
      <c r="H24" s="5">
        <f t="shared" si="7"/>
        <v>54000</v>
      </c>
      <c r="I24" s="5">
        <f t="shared" si="7"/>
        <v>70200</v>
      </c>
      <c r="J24" s="5">
        <v>0</v>
      </c>
      <c r="K24" s="5">
        <f t="shared" si="7"/>
        <v>36000</v>
      </c>
      <c r="L24" s="5">
        <f t="shared" si="7"/>
        <v>36000</v>
      </c>
      <c r="M24" s="5">
        <f t="shared" si="7"/>
        <v>75000</v>
      </c>
      <c r="N24" s="5">
        <f t="shared" si="7"/>
        <v>270000</v>
      </c>
      <c r="O24" s="5">
        <f t="shared" si="7"/>
        <v>345000</v>
      </c>
      <c r="P24" s="5">
        <f t="shared" si="7"/>
        <v>100800</v>
      </c>
      <c r="Q24" s="5">
        <f t="shared" si="7"/>
        <v>411600</v>
      </c>
      <c r="R24" s="5">
        <f t="shared" si="7"/>
        <v>512400</v>
      </c>
      <c r="S24" s="5">
        <f t="shared" si="4"/>
        <v>374400</v>
      </c>
      <c r="T24" s="5">
        <f t="shared" si="4"/>
        <v>942000</v>
      </c>
      <c r="U24" s="5">
        <f t="shared" si="5"/>
        <v>1316400</v>
      </c>
      <c r="V24" s="5" t="s">
        <v>12</v>
      </c>
      <c r="W24" s="11"/>
      <c r="X24" s="29"/>
      <c r="Y24" s="28"/>
      <c r="Z24" s="28"/>
      <c r="AA24" s="28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8"/>
      <c r="Y25" s="28"/>
      <c r="Z25" s="28"/>
      <c r="AA25" s="28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7" t="s">
        <v>143</v>
      </c>
      <c r="C1" s="67"/>
      <c r="D1" s="67"/>
      <c r="E1" s="67"/>
      <c r="F1" s="67"/>
      <c r="G1" s="67"/>
      <c r="H1" s="67"/>
      <c r="I1" s="67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8"/>
      <c r="C2" s="68"/>
      <c r="D2" s="68"/>
      <c r="E2" s="68"/>
      <c r="F2" s="68"/>
      <c r="G2" s="68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2"/>
      <c r="C3" s="50"/>
      <c r="D3" s="49" t="s">
        <v>113</v>
      </c>
      <c r="E3" s="51"/>
      <c r="F3" s="50"/>
      <c r="G3" s="51"/>
      <c r="H3" s="50"/>
      <c r="I3" s="50"/>
      <c r="J3" s="51"/>
      <c r="K3" s="43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3"/>
      <c r="C4" s="11"/>
      <c r="D4" s="52" t="s">
        <v>51</v>
      </c>
      <c r="E4" s="31"/>
      <c r="F4" s="11"/>
      <c r="G4" s="52" t="s">
        <v>112</v>
      </c>
      <c r="H4" s="55"/>
      <c r="I4" s="12"/>
      <c r="J4" s="52" t="s">
        <v>40</v>
      </c>
      <c r="K4" s="55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4" t="s">
        <v>0</v>
      </c>
      <c r="C5" s="54" t="s">
        <v>52</v>
      </c>
      <c r="D5" s="57" t="s">
        <v>135</v>
      </c>
      <c r="E5" s="57" t="s">
        <v>136</v>
      </c>
      <c r="F5" s="30"/>
      <c r="G5" s="57" t="s">
        <v>135</v>
      </c>
      <c r="H5" s="57" t="s">
        <v>136</v>
      </c>
      <c r="I5" s="12"/>
      <c r="J5" s="57" t="s">
        <v>135</v>
      </c>
      <c r="K5" s="57" t="s">
        <v>136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600</v>
      </c>
      <c r="E9" s="4">
        <v>300</v>
      </c>
      <c r="F9" s="11"/>
      <c r="G9" s="4">
        <v>1200</v>
      </c>
      <c r="H9" s="4">
        <v>600</v>
      </c>
      <c r="I9" s="12"/>
      <c r="J9" s="4">
        <v>100</v>
      </c>
      <c r="K9" s="4">
        <v>100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600</v>
      </c>
      <c r="E16" s="6">
        <f>SUM(E6:E15)</f>
        <v>300</v>
      </c>
      <c r="F16" s="11"/>
      <c r="G16" s="6">
        <f>SUM(G6:G15)</f>
        <v>1200</v>
      </c>
      <c r="H16" s="6">
        <f>SUM(H6:H15)</f>
        <v>600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mergeCells count="1">
    <mergeCell ref="B1:I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140625" style="0" customWidth="1"/>
  </cols>
  <sheetData>
    <row r="1" spans="3:21" ht="15.75">
      <c r="C1" s="67" t="s">
        <v>143</v>
      </c>
      <c r="D1" s="67"/>
      <c r="E1" s="67"/>
      <c r="F1" s="67"/>
      <c r="G1" s="67"/>
      <c r="H1" s="67"/>
      <c r="I1" s="67"/>
      <c r="J1" s="67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3:21" ht="15.75">
      <c r="C2" s="61"/>
      <c r="D2" s="62"/>
      <c r="E2" s="62"/>
      <c r="F2" s="62"/>
      <c r="G2" s="62"/>
      <c r="H2" s="62"/>
      <c r="I2" s="62"/>
      <c r="J2" s="62"/>
      <c r="K2" s="62"/>
      <c r="L2" s="62"/>
      <c r="M2" s="60"/>
      <c r="N2" s="60"/>
      <c r="O2" s="60"/>
      <c r="P2" s="60"/>
      <c r="Q2" s="60"/>
      <c r="R2" s="60"/>
      <c r="S2" s="60"/>
      <c r="T2" s="60"/>
      <c r="U2" s="60"/>
    </row>
    <row r="3" spans="1:21" ht="12.75" customHeight="1">
      <c r="A3" s="60"/>
      <c r="B3" s="60"/>
      <c r="C3" s="63" t="s">
        <v>140</v>
      </c>
      <c r="D3" s="63"/>
      <c r="E3" s="63"/>
      <c r="F3" s="63"/>
      <c r="G3" s="63"/>
      <c r="H3" s="63"/>
      <c r="I3" s="63"/>
      <c r="J3" s="63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32.25" customHeight="1">
      <c r="A4" s="60"/>
      <c r="B4" s="60"/>
      <c r="C4" s="64" t="s">
        <v>141</v>
      </c>
      <c r="D4" s="65"/>
      <c r="E4" s="65"/>
      <c r="F4" s="65"/>
      <c r="G4" s="65"/>
      <c r="H4" s="65"/>
      <c r="I4" s="65"/>
      <c r="J4" s="65"/>
      <c r="K4" s="65"/>
      <c r="L4" s="65"/>
      <c r="M4" s="60"/>
      <c r="N4" s="60"/>
      <c r="O4" s="60"/>
      <c r="P4" s="60"/>
      <c r="Q4" s="60"/>
      <c r="R4" s="60"/>
      <c r="S4" s="60"/>
      <c r="T4" s="60"/>
      <c r="U4" s="60"/>
    </row>
    <row r="5" spans="1:21" ht="12" customHeight="1">
      <c r="A5" s="60"/>
      <c r="B5" s="60"/>
      <c r="C5" s="61"/>
      <c r="D5" s="62"/>
      <c r="E5" s="62"/>
      <c r="F5" s="62"/>
      <c r="G5" s="62"/>
      <c r="H5" s="62"/>
      <c r="I5" s="62"/>
      <c r="J5" s="62"/>
      <c r="K5" s="62"/>
      <c r="L5" s="62"/>
      <c r="M5" s="60"/>
      <c r="N5" s="60"/>
      <c r="O5" s="60"/>
      <c r="P5" s="60"/>
      <c r="Q5" s="60"/>
      <c r="R5" s="60"/>
      <c r="S5" s="60"/>
      <c r="T5" s="60"/>
      <c r="U5" s="60"/>
    </row>
    <row r="6" spans="1:21" ht="12.75" customHeight="1">
      <c r="A6" s="60"/>
      <c r="B6" s="60"/>
      <c r="C6" s="66" t="s">
        <v>142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ht="12.75">
      <c r="C7" s="29" t="s">
        <v>130</v>
      </c>
    </row>
    <row r="8" ht="12.75">
      <c r="C8" s="29" t="s">
        <v>131</v>
      </c>
    </row>
    <row r="9" ht="12.75">
      <c r="C9" s="29" t="s">
        <v>132</v>
      </c>
    </row>
    <row r="10" ht="12.75">
      <c r="C10" s="29" t="s">
        <v>133</v>
      </c>
    </row>
    <row r="11" ht="12.75">
      <c r="C11" s="29" t="s">
        <v>134</v>
      </c>
    </row>
    <row r="12" spans="1:46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1"/>
      <c r="B13" s="11"/>
      <c r="C13" s="11"/>
      <c r="D13" s="31"/>
      <c r="E13" s="31"/>
      <c r="F13" s="31"/>
      <c r="G13" s="31"/>
      <c r="H13" s="31"/>
      <c r="I13" s="31"/>
      <c r="J13" s="31"/>
      <c r="K13" s="47" t="s">
        <v>53</v>
      </c>
      <c r="L13" s="31"/>
      <c r="M13" s="31"/>
      <c r="N13" s="31"/>
      <c r="O13" s="31"/>
      <c r="P13" s="31"/>
      <c r="Q13" s="31"/>
      <c r="R13" s="3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11"/>
      <c r="C14" s="11"/>
      <c r="D14" s="31"/>
      <c r="E14" s="34" t="s">
        <v>6</v>
      </c>
      <c r="F14" s="35"/>
      <c r="G14" s="32"/>
      <c r="H14" s="42" t="s">
        <v>8</v>
      </c>
      <c r="I14" s="43"/>
      <c r="J14" s="38"/>
      <c r="K14" s="34" t="s">
        <v>9</v>
      </c>
      <c r="L14" s="38"/>
      <c r="M14" s="32"/>
      <c r="N14" s="42" t="s">
        <v>10</v>
      </c>
      <c r="O14" s="43"/>
      <c r="P14" s="36"/>
      <c r="Q14" s="37" t="s">
        <v>11</v>
      </c>
      <c r="R14" s="39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11"/>
      <c r="C15" s="11"/>
      <c r="D15" s="33"/>
      <c r="E15" s="23" t="s">
        <v>7</v>
      </c>
      <c r="F15" s="41"/>
      <c r="G15" s="40"/>
      <c r="H15" s="23" t="s">
        <v>42</v>
      </c>
      <c r="I15" s="31"/>
      <c r="J15" s="31"/>
      <c r="K15" s="23" t="s">
        <v>43</v>
      </c>
      <c r="L15" s="31"/>
      <c r="M15" s="32"/>
      <c r="N15" s="44" t="s">
        <v>44</v>
      </c>
      <c r="O15" s="43"/>
      <c r="P15" s="31"/>
      <c r="Q15" s="45" t="s">
        <v>45</v>
      </c>
      <c r="R15" s="3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38.25">
      <c r="A16" s="11"/>
      <c r="B16" s="7" t="s">
        <v>0</v>
      </c>
      <c r="C16" s="7" t="s">
        <v>114</v>
      </c>
      <c r="D16" s="59" t="s">
        <v>135</v>
      </c>
      <c r="E16" s="59" t="s">
        <v>136</v>
      </c>
      <c r="F16" s="7" t="s">
        <v>4</v>
      </c>
      <c r="G16" s="59" t="s">
        <v>135</v>
      </c>
      <c r="H16" s="59" t="s">
        <v>136</v>
      </c>
      <c r="I16" s="7" t="s">
        <v>4</v>
      </c>
      <c r="J16" s="59" t="s">
        <v>135</v>
      </c>
      <c r="K16" s="59" t="s">
        <v>136</v>
      </c>
      <c r="L16" s="7" t="s">
        <v>4</v>
      </c>
      <c r="M16" s="59" t="s">
        <v>135</v>
      </c>
      <c r="N16" s="59" t="s">
        <v>136</v>
      </c>
      <c r="O16" s="7" t="s">
        <v>4</v>
      </c>
      <c r="P16" s="59" t="s">
        <v>135</v>
      </c>
      <c r="Q16" s="59" t="s">
        <v>136</v>
      </c>
      <c r="R16" s="7" t="s">
        <v>4</v>
      </c>
      <c r="S16" s="59" t="s">
        <v>138</v>
      </c>
      <c r="T16" s="59" t="s">
        <v>139</v>
      </c>
      <c r="U16" s="7" t="s">
        <v>4</v>
      </c>
      <c r="V16" s="7" t="s">
        <v>114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1075</v>
      </c>
      <c r="C17" s="3" t="s">
        <v>130</v>
      </c>
      <c r="D17" s="3">
        <v>0</v>
      </c>
      <c r="E17" s="3">
        <v>0</v>
      </c>
      <c r="F17" s="3">
        <f>SUM(D17:E17)</f>
        <v>0</v>
      </c>
      <c r="G17" s="3">
        <v>0</v>
      </c>
      <c r="H17" s="3">
        <v>0</v>
      </c>
      <c r="I17" s="3">
        <f>SUM(G17:H17)</f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7500</v>
      </c>
      <c r="O17" s="3">
        <f>SUM(M17:N17)</f>
        <v>7500</v>
      </c>
      <c r="P17" s="3">
        <v>0</v>
      </c>
      <c r="Q17" s="3">
        <v>0</v>
      </c>
      <c r="R17" s="3">
        <f>SUM(P17:Q17)</f>
        <v>0</v>
      </c>
      <c r="S17" s="5">
        <f>D17+G17+J17+M17+P17</f>
        <v>0</v>
      </c>
      <c r="T17" s="5">
        <f>E17+H17+K17+N17+Q17</f>
        <v>7500</v>
      </c>
      <c r="U17" s="5">
        <f>S17+T17</f>
        <v>7500</v>
      </c>
      <c r="V17" s="3" t="s">
        <v>130</v>
      </c>
      <c r="W17" s="11" t="s">
        <v>137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>
        <v>1203</v>
      </c>
      <c r="C18" s="3" t="s">
        <v>131</v>
      </c>
      <c r="D18" s="3">
        <v>4800</v>
      </c>
      <c r="E18" s="3">
        <v>14400</v>
      </c>
      <c r="F18" s="3">
        <f aca="true" t="shared" si="0" ref="F18:F42">SUM(D18:E18)</f>
        <v>19200</v>
      </c>
      <c r="G18" s="3">
        <v>0</v>
      </c>
      <c r="H18" s="3">
        <v>0</v>
      </c>
      <c r="I18" s="3">
        <f aca="true" t="shared" si="1" ref="I18:I30">SUM(G18:H18)</f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30000</v>
      </c>
      <c r="O18" s="3">
        <f aca="true" t="shared" si="2" ref="O18:O42">SUM(M18:N18)</f>
        <v>30000</v>
      </c>
      <c r="P18" s="3">
        <v>0</v>
      </c>
      <c r="Q18" s="3">
        <v>8400</v>
      </c>
      <c r="R18" s="3">
        <f aca="true" t="shared" si="3" ref="R18:R42">SUM(P18:Q18)</f>
        <v>8400</v>
      </c>
      <c r="S18" s="5">
        <f aca="true" t="shared" si="4" ref="S18:T43">D18+G18+J18+M18+P18</f>
        <v>4800</v>
      </c>
      <c r="T18" s="5">
        <f t="shared" si="4"/>
        <v>52800</v>
      </c>
      <c r="U18" s="5">
        <f aca="true" t="shared" si="5" ref="U18:U43">S18+T18</f>
        <v>57600</v>
      </c>
      <c r="V18" s="3" t="s">
        <v>131</v>
      </c>
      <c r="W18" s="11" t="s">
        <v>137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1268</v>
      </c>
      <c r="C19" s="3" t="s">
        <v>132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7500</v>
      </c>
      <c r="O19" s="3">
        <f t="shared" si="2"/>
        <v>7500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7500</v>
      </c>
      <c r="U19" s="5">
        <f t="shared" si="5"/>
        <v>7500</v>
      </c>
      <c r="V19" s="3" t="s">
        <v>132</v>
      </c>
      <c r="W19" s="11" t="s">
        <v>137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>
        <v>1977</v>
      </c>
      <c r="C20" s="3" t="s">
        <v>133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 t="s">
        <v>133</v>
      </c>
      <c r="W20" s="11" t="s">
        <v>137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>
        <v>1999</v>
      </c>
      <c r="C21" s="3" t="s">
        <v>134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>SUM(J21:K21)</f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8400</v>
      </c>
      <c r="R21" s="3">
        <f t="shared" si="3"/>
        <v>8400</v>
      </c>
      <c r="S21" s="5">
        <f t="shared" si="4"/>
        <v>0</v>
      </c>
      <c r="T21" s="5">
        <f t="shared" si="4"/>
        <v>8400</v>
      </c>
      <c r="U21" s="5">
        <f t="shared" si="5"/>
        <v>8400</v>
      </c>
      <c r="V21" s="3" t="s">
        <v>134</v>
      </c>
      <c r="W21" s="11" t="s">
        <v>137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aca="true" t="shared" si="6" ref="L22:L42">SUM(J22:K22)</f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>SUM(G31:H31)</f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f t="shared" si="2"/>
        <v>0</v>
      </c>
      <c r="P31" s="3">
        <v>0</v>
      </c>
      <c r="Q31" s="3">
        <v>0</v>
      </c>
      <c r="R31" s="3">
        <f t="shared" si="3"/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>SUM(G32:H32)</f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aca="true" t="shared" si="7" ref="F33:F41">SUM(D33:E33)</f>
        <v>0</v>
      </c>
      <c r="G33" s="3">
        <v>0</v>
      </c>
      <c r="H33" s="3">
        <v>0</v>
      </c>
      <c r="I33" s="3">
        <f aca="true" t="shared" si="8" ref="I33:I41">SUM(G33:H33)</f>
        <v>0</v>
      </c>
      <c r="J33" s="3">
        <v>0</v>
      </c>
      <c r="K33" s="3">
        <v>0</v>
      </c>
      <c r="L33" s="3">
        <f aca="true" t="shared" si="9" ref="L33:L41">SUM(J33:K33)</f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aca="true" t="shared" si="10" ref="S37:T39">D37+G37+J37+M37+P37</f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>SUM(D38:E38)</f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>SUM(J38:K38)</f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10"/>
        <v>0</v>
      </c>
      <c r="T38" s="5">
        <f t="shared" si="10"/>
        <v>0</v>
      </c>
      <c r="U38" s="5">
        <f>S38+T38</f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>SUM(D39:E39)</f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>SUM(J39:K39)</f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10"/>
        <v>0</v>
      </c>
      <c r="T39" s="5">
        <f t="shared" si="10"/>
        <v>0</v>
      </c>
      <c r="U39" s="5">
        <f>S39+T39</f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7"/>
        <v>0</v>
      </c>
      <c r="G40" s="3">
        <v>0</v>
      </c>
      <c r="H40" s="3">
        <v>0</v>
      </c>
      <c r="I40" s="3">
        <f t="shared" si="8"/>
        <v>0</v>
      </c>
      <c r="J40" s="3">
        <v>0</v>
      </c>
      <c r="K40" s="3">
        <v>0</v>
      </c>
      <c r="L40" s="3">
        <f t="shared" si="9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7"/>
        <v>0</v>
      </c>
      <c r="G41" s="3">
        <v>0</v>
      </c>
      <c r="H41" s="3">
        <v>0</v>
      </c>
      <c r="I41" s="3">
        <f t="shared" si="8"/>
        <v>0</v>
      </c>
      <c r="J41" s="3">
        <v>0</v>
      </c>
      <c r="K41" s="3">
        <v>0</v>
      </c>
      <c r="L41" s="3">
        <f t="shared" si="9"/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3"/>
      <c r="D42" s="3">
        <v>0</v>
      </c>
      <c r="E42" s="3">
        <v>0</v>
      </c>
      <c r="F42" s="3">
        <f t="shared" si="0"/>
        <v>0</v>
      </c>
      <c r="G42" s="3">
        <v>0</v>
      </c>
      <c r="H42" s="3">
        <v>0</v>
      </c>
      <c r="I42" s="3">
        <f>SUM(G42:H42)</f>
        <v>0</v>
      </c>
      <c r="J42" s="3">
        <v>0</v>
      </c>
      <c r="K42" s="3">
        <v>0</v>
      </c>
      <c r="L42" s="3">
        <f t="shared" si="6"/>
        <v>0</v>
      </c>
      <c r="M42" s="3">
        <v>0</v>
      </c>
      <c r="N42" s="3">
        <v>0</v>
      </c>
      <c r="O42" s="3">
        <f t="shared" si="2"/>
        <v>0</v>
      </c>
      <c r="P42" s="3">
        <v>0</v>
      </c>
      <c r="Q42" s="3">
        <v>0</v>
      </c>
      <c r="R42" s="3">
        <f t="shared" si="3"/>
        <v>0</v>
      </c>
      <c r="S42" s="5">
        <f t="shared" si="4"/>
        <v>0</v>
      </c>
      <c r="T42" s="5">
        <f t="shared" si="4"/>
        <v>0</v>
      </c>
      <c r="U42" s="5">
        <f t="shared" si="5"/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/>
      <c r="C43" s="5" t="s">
        <v>12</v>
      </c>
      <c r="D43" s="5">
        <f aca="true" t="shared" si="11" ref="D43:R43">SUM(D17:D42)</f>
        <v>4800</v>
      </c>
      <c r="E43" s="5">
        <f t="shared" si="11"/>
        <v>14400</v>
      </c>
      <c r="F43" s="5">
        <f t="shared" si="11"/>
        <v>19200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  <c r="K43" s="5">
        <f t="shared" si="11"/>
        <v>0</v>
      </c>
      <c r="L43" s="5">
        <f t="shared" si="11"/>
        <v>0</v>
      </c>
      <c r="M43" s="5">
        <f t="shared" si="11"/>
        <v>0</v>
      </c>
      <c r="N43" s="5">
        <f t="shared" si="11"/>
        <v>45000</v>
      </c>
      <c r="O43" s="5">
        <f t="shared" si="11"/>
        <v>45000</v>
      </c>
      <c r="P43" s="5">
        <f t="shared" si="11"/>
        <v>0</v>
      </c>
      <c r="Q43" s="5">
        <f t="shared" si="11"/>
        <v>16800</v>
      </c>
      <c r="R43" s="5">
        <f t="shared" si="11"/>
        <v>16800</v>
      </c>
      <c r="S43" s="5">
        <f t="shared" si="4"/>
        <v>4800</v>
      </c>
      <c r="T43" s="5">
        <f t="shared" si="4"/>
        <v>76200</v>
      </c>
      <c r="U43" s="5">
        <f t="shared" si="5"/>
        <v>81000</v>
      </c>
      <c r="V43" s="5" t="s">
        <v>12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</sheetData>
  <sheetProtection/>
  <mergeCells count="4">
    <mergeCell ref="C1:J1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2007-09-24T11:58:45Z</dcterms:modified>
  <cp:category/>
  <cp:version/>
  <cp:contentType/>
  <cp:contentStatus/>
</cp:coreProperties>
</file>