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<sst xmlns="http://schemas.openxmlformats.org/spreadsheetml/2006/main" count="394" uniqueCount="142">
  <si>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</si>
  <si>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</si>
  <si>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</si>
  <si>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</si>
  <si>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</si>
  <si>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</si>
  <si>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</si>
  <si>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</si>
  <si>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</si>
  <si>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</si>
  <si>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</si>
  <si>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</si>
  <si>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</si>
  <si>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</si>
  <si>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</si>
  <si>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</si>
  <si>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</si>
  <si>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</si>
  <si>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</si>
  <si>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</si>
  <si>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</si>
  <si>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</si>
  <si>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</si>
  <si>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</si>
  <si>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</si>
  <si>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</si>
  <si>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</si>
  <si>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</si>
  <si>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</si>
  <si>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</si>
  <si>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</si>
  <si>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</si>
  <si>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</si>
  <si>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</si>
  <si>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</si>
  <si>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</si>
  <si>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</si>
  <si>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</si>
  <si>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</si>
  <si>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</si>
  <si>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</si>
  <si>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</si>
  <si>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</si>
  <si>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</si>
  <si>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</si>
  <si>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</si>
  <si>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</si>
  <si>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</si>
  <si>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</si>
  <si>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</si>
  <si>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</si>
  <si>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</si>
  <si>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</si>
  <si>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</si>
  <si>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</si>
  <si>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</si>
  <si>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</si>
  <si>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</si>
  <si>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</si>
  <si>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</si>
  <si>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</si>
  <si>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</si>
  <si>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</si>
  <si>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</si>
  <si>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</si>
  <si>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</si>
  <si>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</si>
  <si>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</si>
  <si>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</si>
  <si>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</si>
  <si>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</si>
  <si>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</si>
  <si>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</si>
  <si>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</si>
  <si>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</si>
  <si>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</si>
  <si>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</si>
  <si>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</si>
  <si>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</si>
  <si>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</si>
  <si>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</si>
  <si>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</si>
  <si>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</si>
  <si>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</si>
  <si>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</si>
  <si>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</si>
  <si>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</si>
  <si>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</si>
  <si>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</si>
  <si>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</si>
  <si>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</si>
  <si>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</si>
  <si>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</si>
  <si>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</si>
  <si>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</si>
  <si>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</si>
  <si>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</si>
  <si>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</si>
  <si>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</si>
  <si>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</si>
  <si>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</si>
  <si>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</si>
  <si>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</si>
  <si>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</si>
  <si>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</si>
  <si>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</si>
  <si>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</si>
  <si>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</si>
  <si>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</si>
  <si>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</si>
  <si>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</si>
  <si>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</si>
  <si>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</si>
  <si>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</si>
  <si>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</si>
  <si>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</si>
  <si>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</si>
  <si>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</si>
  <si>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</si>
  <si>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</si>
  <si>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</si>
  <si>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</si>
  <si>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</si>
  <si>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</si>
  <si>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</si>
  <si>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</si>
  <si>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</si>
  <si>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</si>
  <si>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</si>
  <si>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</si>
  <si>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</si>
  <si>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</si>
  <si>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1268 - Petroleum distillates, n.o.s., Petroleum Products, n.o.s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</si>
  <si>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</si>
  <si>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</si>
  <si>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</si>
  <si>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</si>
  <si>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</si>
  <si>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</si>
  <si>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</si>
  <si>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</si>
  <si>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039-R56-Ixopo-Richmond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</si>
</sst>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41.32899856567383</c:v>
                </c:pt>
                <c:pt idx="1">
                  <c:v>16.474000930786133</c:v>
                </c:pt>
                <c:pt idx="2">
                  <c:v>1.7339999675750732</c:v>
                </c:pt>
                <c:pt idx="3">
                  <c:v>2.890000104904175</c:v>
                </c:pt>
                <c:pt idx="4">
                  <c:v>15.029000282287598</c:v>
                </c:pt>
                <c:pt idx="5">
                  <c:v>15.607000350952148</c:v>
                </c:pt>
                <c:pt idx="6">
                  <c:v>6.935999870300293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45.32699966430664</c:v>
                </c:pt>
                <c:pt idx="1">
                  <c:v>10.748000144958496</c:v>
                </c:pt>
                <c:pt idx="2">
                  <c:v>0.9350000023841858</c:v>
                </c:pt>
                <c:pt idx="3">
                  <c:v>7.4770002365112305</c:v>
                </c:pt>
                <c:pt idx="4">
                  <c:v>7.4770002365112305</c:v>
                </c:pt>
                <c:pt idx="5">
                  <c:v>19.625999450683594</c:v>
                </c:pt>
                <c:pt idx="6">
                  <c:v>8.41100025177002</c:v>
                </c:pt>
              </c:numCache>
            </c:numRef>
          </c:val>
        </c:ser>
        <c:axId val="49417317"/>
        <c:axId val="42102670"/>
      </c:barChart>
      <c:catAx>
        <c:axId val="494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2670"/>
        <c:crosses val="autoZero"/>
        <c:auto val="1"/>
        <c:lblOffset val="100"/>
        <c:tickLblSkip val="1"/>
        <c:noMultiLvlLbl val="0"/>
      </c:catAx>
      <c:valAx>
        <c:axId val="42102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75"/>
          <c:y val="0.12525"/>
          <c:w val="0.33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379711"/>
        <c:axId val="54873080"/>
      </c:barChart>
      <c:catAx>
        <c:axId val="43379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73080"/>
        <c:crosses val="autoZero"/>
        <c:auto val="1"/>
        <c:lblOffset val="100"/>
        <c:tickLblSkip val="1"/>
        <c:noMultiLvlLbl val="0"/>
      </c:catAx>
      <c:valAx>
        <c:axId val="5487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9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"/>
          <c:y val="0.125"/>
          <c:w val="0.361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18.43600082397461</c:v>
                </c:pt>
                <c:pt idx="2">
                  <c:v>23.464000701904297</c:v>
                </c:pt>
                <c:pt idx="3">
                  <c:v>10.614999771118164</c:v>
                </c:pt>
                <c:pt idx="4">
                  <c:v>2.7929999828338623</c:v>
                </c:pt>
                <c:pt idx="5">
                  <c:v>0</c:v>
                </c:pt>
                <c:pt idx="6">
                  <c:v>15.083999633789062</c:v>
                </c:pt>
                <c:pt idx="7">
                  <c:v>11.17300033569336</c:v>
                </c:pt>
                <c:pt idx="8">
                  <c:v>13.407999992370605</c:v>
                </c:pt>
                <c:pt idx="9">
                  <c:v>2.234999895095825</c:v>
                </c:pt>
                <c:pt idx="10">
                  <c:v>2.7929999828338623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25.253000259399414</c:v>
                </c:pt>
                <c:pt idx="2">
                  <c:v>18.18199920654297</c:v>
                </c:pt>
                <c:pt idx="3">
                  <c:v>20.20199966430664</c:v>
                </c:pt>
                <c:pt idx="4">
                  <c:v>2.0199999809265137</c:v>
                </c:pt>
                <c:pt idx="5">
                  <c:v>0</c:v>
                </c:pt>
                <c:pt idx="6">
                  <c:v>15.152000427246094</c:v>
                </c:pt>
                <c:pt idx="7">
                  <c:v>7.071000099182129</c:v>
                </c:pt>
                <c:pt idx="8">
                  <c:v>6.060999870300293</c:v>
                </c:pt>
                <c:pt idx="9">
                  <c:v>0</c:v>
                </c:pt>
                <c:pt idx="10">
                  <c:v>6.060999870300293</c:v>
                </c:pt>
                <c:pt idx="11">
                  <c:v>0</c:v>
                </c:pt>
              </c:numCache>
            </c:numRef>
          </c:val>
        </c:ser>
        <c:axId val="24095673"/>
        <c:axId val="15534466"/>
      </c:barChart>
      <c:catAx>
        <c:axId val="2409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4466"/>
        <c:crosses val="autoZero"/>
        <c:auto val="1"/>
        <c:lblOffset val="100"/>
        <c:tickLblSkip val="1"/>
        <c:noMultiLvlLbl val="0"/>
      </c:catAx>
      <c:valAx>
        <c:axId val="1553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75"/>
          <c:y val="0.1225"/>
          <c:w val="0.411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17</c:v>
                </c:pt>
                <c:pt idx="12">
                  <c:v>26</c:v>
                </c:pt>
                <c:pt idx="13">
                  <c:v>19</c:v>
                </c:pt>
                <c:pt idx="14">
                  <c:v>14</c:v>
                </c:pt>
                <c:pt idx="15">
                  <c:v>14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11</c:v>
                </c:pt>
                <c:pt idx="12">
                  <c:v>15</c:v>
                </c:pt>
                <c:pt idx="13">
                  <c:v>6</c:v>
                </c:pt>
                <c:pt idx="14">
                  <c:v>8</c:v>
                </c:pt>
                <c:pt idx="15">
                  <c:v>12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592467"/>
        <c:axId val="50332204"/>
      </c:lineChart>
      <c:catAx>
        <c:axId val="559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2204"/>
        <c:crosses val="autoZero"/>
        <c:auto val="1"/>
        <c:lblOffset val="100"/>
        <c:tickLblSkip val="1"/>
        <c:noMultiLvlLbl val="0"/>
      </c:catAx>
      <c:valAx>
        <c:axId val="5033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775"/>
          <c:y val="0.12475"/>
          <c:w val="0.453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0.5590000152587891</c:v>
                </c:pt>
                <c:pt idx="2">
                  <c:v>5.586999893188477</c:v>
                </c:pt>
                <c:pt idx="3">
                  <c:v>3.3519999980926514</c:v>
                </c:pt>
                <c:pt idx="4">
                  <c:v>13.407999992370605</c:v>
                </c:pt>
                <c:pt idx="5">
                  <c:v>5.0279998779296875</c:v>
                </c:pt>
                <c:pt idx="6">
                  <c:v>0</c:v>
                </c:pt>
                <c:pt idx="7">
                  <c:v>1.1169999837875366</c:v>
                </c:pt>
                <c:pt idx="8">
                  <c:v>0.5590000152587891</c:v>
                </c:pt>
                <c:pt idx="9">
                  <c:v>2.7929999828338623</c:v>
                </c:pt>
                <c:pt idx="10">
                  <c:v>27.933000564575195</c:v>
                </c:pt>
                <c:pt idx="11">
                  <c:v>11.17300033569336</c:v>
                </c:pt>
                <c:pt idx="12">
                  <c:v>12.848999977111816</c:v>
                </c:pt>
                <c:pt idx="13">
                  <c:v>10.055999755859375</c:v>
                </c:pt>
                <c:pt idx="14">
                  <c:v>0</c:v>
                </c:pt>
                <c:pt idx="15">
                  <c:v>5.586999893188477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2.0199999809265137</c:v>
                </c:pt>
                <c:pt idx="1">
                  <c:v>0</c:v>
                </c:pt>
                <c:pt idx="2">
                  <c:v>2.0199999809265137</c:v>
                </c:pt>
                <c:pt idx="3">
                  <c:v>2.0199999809265137</c:v>
                </c:pt>
                <c:pt idx="4">
                  <c:v>15.152000427246094</c:v>
                </c:pt>
                <c:pt idx="5">
                  <c:v>3.0299999713897705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6.060999870300293</c:v>
                </c:pt>
                <c:pt idx="10">
                  <c:v>37.374000549316406</c:v>
                </c:pt>
                <c:pt idx="11">
                  <c:v>7.071000099182129</c:v>
                </c:pt>
                <c:pt idx="12">
                  <c:v>3.0299999713897705</c:v>
                </c:pt>
                <c:pt idx="13">
                  <c:v>8.081000328063965</c:v>
                </c:pt>
                <c:pt idx="14">
                  <c:v>0</c:v>
                </c:pt>
                <c:pt idx="15">
                  <c:v>14.140999794006348</c:v>
                </c:pt>
                <c:pt idx="16">
                  <c:v>0</c:v>
                </c:pt>
              </c:numCache>
            </c:numRef>
          </c:val>
        </c:ser>
        <c:axId val="50336653"/>
        <c:axId val="50376694"/>
      </c:barChart>
      <c:catAx>
        <c:axId val="5033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6694"/>
        <c:crosses val="autoZero"/>
        <c:auto val="1"/>
        <c:lblOffset val="100"/>
        <c:tickLblSkip val="1"/>
        <c:noMultiLvlLbl val="0"/>
      </c:catAx>
      <c:valAx>
        <c:axId val="5037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"/>
          <c:y val="0.11825"/>
          <c:w val="0.38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0737063"/>
        <c:axId val="53980384"/>
      </c:barChart>
      <c:catAx>
        <c:axId val="5073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0384"/>
        <c:crosses val="autoZero"/>
        <c:auto val="1"/>
        <c:lblOffset val="100"/>
        <c:tickLblSkip val="1"/>
        <c:noMultiLvlLbl val="0"/>
      </c:catAx>
      <c:valAx>
        <c:axId val="5398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725"/>
          <c:y val="0.123"/>
          <c:w val="0.400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061409"/>
        <c:axId val="10334954"/>
      </c:barChart>
      <c:catAx>
        <c:axId val="1606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4954"/>
        <c:crosses val="autoZero"/>
        <c:auto val="1"/>
        <c:lblOffset val="100"/>
        <c:tickLblSkip val="1"/>
        <c:noMultiLvlLbl val="0"/>
      </c:catAx>
      <c:valAx>
        <c:axId val="1033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"/>
          <c:y val="0.11375"/>
          <c:w val="0.453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333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333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762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143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143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047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141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133</v>
      </c>
      <c r="E5" s="59" t="s">
        <v>134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41.32899856567383</v>
      </c>
      <c r="E6" s="21">
        <v>45.32699966430664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16.474000930786133</v>
      </c>
      <c r="E7" s="21">
        <v>10.748000144958496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1.7339999675750732</v>
      </c>
      <c r="E8" s="21">
        <v>0.9350000023841858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2.890000104904175</v>
      </c>
      <c r="E9" s="21">
        <v>7.4770002365112305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15.029000282287598</v>
      </c>
      <c r="E10" s="21">
        <v>7.4770002365112305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15.607000350952148</v>
      </c>
      <c r="E11" s="21">
        <v>19.625999450683594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6.935999870300293</v>
      </c>
      <c r="E12" s="21">
        <v>8.41100025177002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99.99900007247925</v>
      </c>
      <c r="E13" s="23">
        <f>SUM(E6:E12)</f>
        <v>100.0009999871254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133</v>
      </c>
      <c r="E18" s="59" t="s">
        <v>134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31.8439998626709</v>
      </c>
      <c r="E19" s="21">
        <v>23.23200035095215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3.3519999980926514</v>
      </c>
      <c r="E20" s="21">
        <v>2.0199999809265137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5.586999893188477</v>
      </c>
      <c r="E21" s="21">
        <v>16.16200065612793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29.049999237060547</v>
      </c>
      <c r="E22" s="21">
        <v>16.16200065612793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30.167999267578125</v>
      </c>
      <c r="E23" s="21">
        <v>42.42399978637695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100.0009982585907</v>
      </c>
      <c r="E24" s="23">
        <f>SUM(E19:E23)</f>
        <v>100.00000143051147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141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133</v>
      </c>
      <c r="E4" s="59" t="s">
        <v>134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18.43600082397461</v>
      </c>
      <c r="E6" s="21">
        <v>25.253000259399414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23.464000701904297</v>
      </c>
      <c r="E7" s="21">
        <v>18.18199920654297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10.614999771118164</v>
      </c>
      <c r="E8" s="21">
        <v>20.20199966430664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2.7929999828338623</v>
      </c>
      <c r="E9" s="21">
        <v>2.0199999809265137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15.083999633789062</v>
      </c>
      <c r="E11" s="21">
        <v>15.152000427246094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11.17300033569336</v>
      </c>
      <c r="E12" s="21">
        <v>7.071000099182129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13.407999992370605</v>
      </c>
      <c r="E13" s="21">
        <v>6.060999870300293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2.234999895095825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2.7929999828338623</v>
      </c>
      <c r="E15" s="21">
        <v>6.060999870300293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100.00100111961365</v>
      </c>
      <c r="E17" s="23">
        <f>SUM(E5:E16)</f>
        <v>100.00199937820435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141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133</v>
      </c>
      <c r="C3" s="59" t="s">
        <v>134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5</v>
      </c>
      <c r="C10" s="8">
        <v>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9</v>
      </c>
      <c r="C11" s="8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9</v>
      </c>
      <c r="C12" s="8">
        <v>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14</v>
      </c>
      <c r="C13" s="8">
        <v>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16</v>
      </c>
      <c r="C14" s="8">
        <v>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15</v>
      </c>
      <c r="C15" s="8">
        <v>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17</v>
      </c>
      <c r="C16" s="8">
        <v>11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26</v>
      </c>
      <c r="C17" s="8">
        <v>15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19</v>
      </c>
      <c r="C18" s="8">
        <v>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14</v>
      </c>
      <c r="C19" s="8">
        <v>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14</v>
      </c>
      <c r="C20" s="8">
        <v>12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21</v>
      </c>
      <c r="C21" s="8">
        <v>11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179</v>
      </c>
      <c r="C30" s="9">
        <f>SUM(C5:C28)</f>
        <v>99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7.458333333333333</v>
      </c>
      <c r="C31" s="10">
        <f>AVERAGE(C5:C28)</f>
        <v>4.125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141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133</v>
      </c>
      <c r="E5" s="59" t="s">
        <v>134</v>
      </c>
      <c r="F5" s="32"/>
      <c r="G5" s="59" t="s">
        <v>133</v>
      </c>
      <c r="H5" s="59" t="s">
        <v>134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2.0199999809265137</v>
      </c>
      <c r="F6" s="11"/>
      <c r="G6" s="4">
        <v>0</v>
      </c>
      <c r="H6" s="4">
        <v>0.894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0.5590000152587891</v>
      </c>
      <c r="E7" s="4">
        <v>0</v>
      </c>
      <c r="F7" s="11"/>
      <c r="G7" s="4">
        <v>0.266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5.586999893188477</v>
      </c>
      <c r="E8" s="4">
        <v>2.0199999809265137</v>
      </c>
      <c r="F8" s="11"/>
      <c r="G8" s="4">
        <v>8.927</v>
      </c>
      <c r="H8" s="4">
        <v>3.128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3.3519999980926514</v>
      </c>
      <c r="E9" s="4">
        <v>2.0199999809265137</v>
      </c>
      <c r="F9" s="11"/>
      <c r="G9" s="4">
        <v>3.031</v>
      </c>
      <c r="H9" s="4">
        <v>2.011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13.407999992370605</v>
      </c>
      <c r="E10" s="4">
        <v>15.152000427246094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5.0279998779296875</v>
      </c>
      <c r="E11" s="4">
        <v>3.0299999713897705</v>
      </c>
      <c r="F11" s="11"/>
      <c r="G11" s="4">
        <v>6.096</v>
      </c>
      <c r="H11" s="4">
        <v>3.575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1.1169999837875366</v>
      </c>
      <c r="E13" s="4">
        <v>0</v>
      </c>
      <c r="F13" s="11"/>
      <c r="G13" s="4">
        <v>1.666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0.5590000152587891</v>
      </c>
      <c r="E14" s="4">
        <v>0</v>
      </c>
      <c r="F14" s="11"/>
      <c r="G14" s="4">
        <v>0.799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2.7929999828338623</v>
      </c>
      <c r="E15" s="4">
        <v>6.060999870300293</v>
      </c>
      <c r="F15" s="11"/>
      <c r="G15" s="4">
        <v>3.864</v>
      </c>
      <c r="H15" s="4">
        <v>6.369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27.933000564575195</v>
      </c>
      <c r="E16" s="4">
        <v>37.374000549316406</v>
      </c>
      <c r="F16" s="11"/>
      <c r="G16" s="4">
        <v>29.68</v>
      </c>
      <c r="H16" s="4">
        <v>44.804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11.17300033569336</v>
      </c>
      <c r="E17" s="4">
        <v>7.071000099182129</v>
      </c>
      <c r="F17" s="11"/>
      <c r="G17" s="4">
        <v>15.523</v>
      </c>
      <c r="H17" s="4">
        <v>7.877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12.848999977111816</v>
      </c>
      <c r="E18" s="4">
        <v>3.0299999713897705</v>
      </c>
      <c r="F18" s="11"/>
      <c r="G18" s="4">
        <v>8.394</v>
      </c>
      <c r="H18" s="4">
        <v>2.458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10.055999755859375</v>
      </c>
      <c r="E19" s="4">
        <v>8.081000328063965</v>
      </c>
      <c r="F19" s="11"/>
      <c r="G19" s="4">
        <v>12.525</v>
      </c>
      <c r="H19" s="4">
        <v>9.218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5.586999893188477</v>
      </c>
      <c r="E21" s="4">
        <v>14.140999794006348</v>
      </c>
      <c r="F21" s="11"/>
      <c r="G21" s="4">
        <v>9.227</v>
      </c>
      <c r="H21" s="4">
        <v>19.665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100.00100028514862</v>
      </c>
      <c r="E23" s="6">
        <f>SUM(E6:E22)</f>
        <v>100.00000095367432</v>
      </c>
      <c r="F23" s="11"/>
      <c r="G23" s="6">
        <f>SUM(G6:G22)</f>
        <v>99.99800000000002</v>
      </c>
      <c r="H23" s="6">
        <f>SUM(H6:H22)</f>
        <v>99.999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141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133</v>
      </c>
      <c r="E6" s="61" t="s">
        <v>134</v>
      </c>
      <c r="F6" s="7" t="s">
        <v>4</v>
      </c>
      <c r="G6" s="61" t="s">
        <v>133</v>
      </c>
      <c r="H6" s="61" t="s">
        <v>134</v>
      </c>
      <c r="I6" s="7" t="s">
        <v>4</v>
      </c>
      <c r="J6" s="61" t="s">
        <v>133</v>
      </c>
      <c r="K6" s="61" t="s">
        <v>134</v>
      </c>
      <c r="L6" s="7" t="s">
        <v>4</v>
      </c>
      <c r="M6" s="61" t="s">
        <v>133</v>
      </c>
      <c r="N6" s="61" t="s">
        <v>134</v>
      </c>
      <c r="O6" s="7" t="s">
        <v>4</v>
      </c>
      <c r="P6" s="61" t="s">
        <v>133</v>
      </c>
      <c r="Q6" s="61" t="s">
        <v>134</v>
      </c>
      <c r="R6" s="7" t="s">
        <v>4</v>
      </c>
      <c r="S6" s="61" t="s">
        <v>136</v>
      </c>
      <c r="T6" s="61" t="s">
        <v>137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600</v>
      </c>
      <c r="F7" s="3">
        <f>SUM(D7:E7)</f>
        <v>600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600</v>
      </c>
      <c r="U7" s="5">
        <f>S7+T7</f>
        <v>600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300</v>
      </c>
      <c r="E8" s="3">
        <v>0</v>
      </c>
      <c r="F8" s="3">
        <f aca="true" t="shared" si="0" ref="F8:F23">SUM(D8:E8)</f>
        <v>300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300</v>
      </c>
      <c r="T8" s="5">
        <f aca="true" t="shared" si="6" ref="T8:T24">E8+H8+K8+N8+Q8</f>
        <v>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1200</v>
      </c>
      <c r="N9" s="3">
        <v>0</v>
      </c>
      <c r="O9" s="3">
        <f t="shared" si="3"/>
        <v>1200</v>
      </c>
      <c r="P9" s="3">
        <v>1800</v>
      </c>
      <c r="Q9" s="3">
        <v>600</v>
      </c>
      <c r="R9" s="3">
        <f t="shared" si="4"/>
        <v>2400</v>
      </c>
      <c r="S9" s="5">
        <f t="shared" si="5"/>
        <v>3000</v>
      </c>
      <c r="T9" s="5">
        <f t="shared" si="6"/>
        <v>600</v>
      </c>
      <c r="U9" s="5">
        <f t="shared" si="7"/>
        <v>3600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900</v>
      </c>
      <c r="E10" s="3">
        <v>0</v>
      </c>
      <c r="F10" s="3">
        <f t="shared" si="0"/>
        <v>900</v>
      </c>
      <c r="G10" s="3">
        <v>300</v>
      </c>
      <c r="H10" s="3">
        <v>600</v>
      </c>
      <c r="I10" s="3">
        <f t="shared" si="1"/>
        <v>900</v>
      </c>
      <c r="J10" s="3">
        <v>300</v>
      </c>
      <c r="K10" s="3">
        <v>0</v>
      </c>
      <c r="L10" s="3">
        <f t="shared" si="2"/>
        <v>300</v>
      </c>
      <c r="M10" s="3">
        <v>300</v>
      </c>
      <c r="N10" s="3">
        <v>0</v>
      </c>
      <c r="O10" s="3">
        <f t="shared" si="3"/>
        <v>300</v>
      </c>
      <c r="P10" s="3">
        <v>0</v>
      </c>
      <c r="Q10" s="3">
        <v>0</v>
      </c>
      <c r="R10" s="3">
        <f t="shared" si="4"/>
        <v>0</v>
      </c>
      <c r="S10" s="5">
        <f t="shared" si="5"/>
        <v>1800</v>
      </c>
      <c r="T10" s="5">
        <f t="shared" si="6"/>
        <v>600</v>
      </c>
      <c r="U10" s="5">
        <f t="shared" si="7"/>
        <v>2400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300</v>
      </c>
      <c r="E11" s="3">
        <v>300</v>
      </c>
      <c r="F11" s="3">
        <f t="shared" si="0"/>
        <v>600</v>
      </c>
      <c r="G11" s="3">
        <v>300</v>
      </c>
      <c r="H11" s="3">
        <v>0</v>
      </c>
      <c r="I11" s="3">
        <f t="shared" si="1"/>
        <v>300</v>
      </c>
      <c r="J11" s="3">
        <v>300</v>
      </c>
      <c r="K11" s="3">
        <v>300</v>
      </c>
      <c r="L11" s="3">
        <f t="shared" si="2"/>
        <v>600</v>
      </c>
      <c r="M11" s="3">
        <v>2400</v>
      </c>
      <c r="N11" s="3">
        <v>600</v>
      </c>
      <c r="O11" s="3">
        <f t="shared" si="3"/>
        <v>3000</v>
      </c>
      <c r="P11" s="3">
        <v>3900</v>
      </c>
      <c r="Q11" s="3">
        <v>3300</v>
      </c>
      <c r="R11" s="3">
        <f t="shared" si="4"/>
        <v>7200</v>
      </c>
      <c r="S11" s="5">
        <f t="shared" si="5"/>
        <v>7200</v>
      </c>
      <c r="T11" s="5">
        <f t="shared" si="6"/>
        <v>4500</v>
      </c>
      <c r="U11" s="5">
        <f t="shared" si="7"/>
        <v>11700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900</v>
      </c>
      <c r="E12" s="3">
        <v>300</v>
      </c>
      <c r="F12" s="3">
        <f t="shared" si="0"/>
        <v>1200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900</v>
      </c>
      <c r="N12" s="3">
        <v>0</v>
      </c>
      <c r="O12" s="3">
        <f t="shared" si="3"/>
        <v>900</v>
      </c>
      <c r="P12" s="3">
        <v>900</v>
      </c>
      <c r="Q12" s="3">
        <v>600</v>
      </c>
      <c r="R12" s="3">
        <f t="shared" si="4"/>
        <v>1500</v>
      </c>
      <c r="S12" s="5">
        <f t="shared" si="5"/>
        <v>2700</v>
      </c>
      <c r="T12" s="5">
        <f t="shared" si="6"/>
        <v>900</v>
      </c>
      <c r="U12" s="5">
        <f t="shared" si="7"/>
        <v>3600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600</v>
      </c>
      <c r="N14" s="3">
        <v>0</v>
      </c>
      <c r="O14" s="3">
        <f t="shared" si="3"/>
        <v>600</v>
      </c>
      <c r="P14" s="3">
        <v>0</v>
      </c>
      <c r="Q14" s="3">
        <v>0</v>
      </c>
      <c r="R14" s="3">
        <f t="shared" si="4"/>
        <v>0</v>
      </c>
      <c r="S14" s="5">
        <f t="shared" si="5"/>
        <v>600</v>
      </c>
      <c r="T14" s="5">
        <f t="shared" si="6"/>
        <v>0</v>
      </c>
      <c r="U14" s="5">
        <f t="shared" si="7"/>
        <v>600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300</v>
      </c>
      <c r="K15" s="3">
        <v>0</v>
      </c>
      <c r="L15" s="3">
        <f t="shared" si="2"/>
        <v>300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300</v>
      </c>
      <c r="T15" s="5">
        <f t="shared" si="6"/>
        <v>0</v>
      </c>
      <c r="U15" s="5">
        <f t="shared" si="7"/>
        <v>300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600</v>
      </c>
      <c r="F16" s="3">
        <f t="shared" si="0"/>
        <v>600</v>
      </c>
      <c r="G16" s="3">
        <v>300</v>
      </c>
      <c r="H16" s="3">
        <v>0</v>
      </c>
      <c r="I16" s="3">
        <f t="shared" si="1"/>
        <v>300</v>
      </c>
      <c r="J16" s="3">
        <v>600</v>
      </c>
      <c r="K16" s="3">
        <v>600</v>
      </c>
      <c r="L16" s="3">
        <f t="shared" si="2"/>
        <v>1200</v>
      </c>
      <c r="M16" s="3">
        <v>600</v>
      </c>
      <c r="N16" s="3">
        <v>600</v>
      </c>
      <c r="O16" s="3">
        <f t="shared" si="3"/>
        <v>1200</v>
      </c>
      <c r="P16" s="3">
        <v>0</v>
      </c>
      <c r="Q16" s="3">
        <v>0</v>
      </c>
      <c r="R16" s="3">
        <f t="shared" si="4"/>
        <v>0</v>
      </c>
      <c r="S16" s="5">
        <f t="shared" si="5"/>
        <v>1500</v>
      </c>
      <c r="T16" s="5">
        <f t="shared" si="6"/>
        <v>1800</v>
      </c>
      <c r="U16" s="5">
        <f t="shared" si="7"/>
        <v>3300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6900</v>
      </c>
      <c r="E17" s="3">
        <v>2700</v>
      </c>
      <c r="F17" s="3">
        <f t="shared" si="0"/>
        <v>9600</v>
      </c>
      <c r="G17" s="3">
        <v>600</v>
      </c>
      <c r="H17" s="3">
        <v>0</v>
      </c>
      <c r="I17" s="3">
        <f t="shared" si="1"/>
        <v>600</v>
      </c>
      <c r="J17" s="3">
        <v>600</v>
      </c>
      <c r="K17" s="3">
        <v>2700</v>
      </c>
      <c r="L17" s="3">
        <f t="shared" si="2"/>
        <v>3300</v>
      </c>
      <c r="M17" s="3">
        <v>2100</v>
      </c>
      <c r="N17" s="3">
        <v>1800</v>
      </c>
      <c r="O17" s="3">
        <f t="shared" si="3"/>
        <v>3900</v>
      </c>
      <c r="P17" s="3">
        <v>4800</v>
      </c>
      <c r="Q17" s="3">
        <v>3900</v>
      </c>
      <c r="R17" s="3">
        <f t="shared" si="4"/>
        <v>8700</v>
      </c>
      <c r="S17" s="5">
        <f t="shared" si="5"/>
        <v>15000</v>
      </c>
      <c r="T17" s="5">
        <f t="shared" si="6"/>
        <v>11100</v>
      </c>
      <c r="U17" s="5">
        <f t="shared" si="7"/>
        <v>26100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600</v>
      </c>
      <c r="E18" s="3">
        <v>600</v>
      </c>
      <c r="F18" s="3">
        <f t="shared" si="0"/>
        <v>1200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5400</v>
      </c>
      <c r="N18" s="3">
        <v>1500</v>
      </c>
      <c r="O18" s="3">
        <f t="shared" si="3"/>
        <v>6900</v>
      </c>
      <c r="P18" s="3">
        <v>0</v>
      </c>
      <c r="Q18" s="3">
        <v>0</v>
      </c>
      <c r="R18" s="3">
        <f t="shared" si="4"/>
        <v>0</v>
      </c>
      <c r="S18" s="5">
        <f t="shared" si="5"/>
        <v>6000</v>
      </c>
      <c r="T18" s="5">
        <f t="shared" si="6"/>
        <v>2100</v>
      </c>
      <c r="U18" s="5">
        <f t="shared" si="7"/>
        <v>8100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5700</v>
      </c>
      <c r="E19" s="3">
        <v>600</v>
      </c>
      <c r="F19" s="3">
        <f t="shared" si="0"/>
        <v>6300</v>
      </c>
      <c r="G19" s="3">
        <v>0</v>
      </c>
      <c r="H19" s="3">
        <v>0</v>
      </c>
      <c r="I19" s="3">
        <f t="shared" si="1"/>
        <v>0</v>
      </c>
      <c r="J19" s="3">
        <v>900</v>
      </c>
      <c r="K19" s="3">
        <v>0</v>
      </c>
      <c r="L19" s="3">
        <f t="shared" si="2"/>
        <v>900</v>
      </c>
      <c r="M19" s="3">
        <v>0</v>
      </c>
      <c r="N19" s="3">
        <v>0</v>
      </c>
      <c r="O19" s="3">
        <f t="shared" si="3"/>
        <v>0</v>
      </c>
      <c r="P19" s="3">
        <v>300</v>
      </c>
      <c r="Q19" s="3">
        <v>300</v>
      </c>
      <c r="R19" s="3">
        <f t="shared" si="4"/>
        <v>600</v>
      </c>
      <c r="S19" s="5">
        <f t="shared" si="5"/>
        <v>6900</v>
      </c>
      <c r="T19" s="5">
        <f t="shared" si="6"/>
        <v>900</v>
      </c>
      <c r="U19" s="5">
        <f t="shared" si="7"/>
        <v>7800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1500</v>
      </c>
      <c r="E20" s="3">
        <v>600</v>
      </c>
      <c r="F20" s="3">
        <f t="shared" si="0"/>
        <v>2100</v>
      </c>
      <c r="G20" s="3">
        <v>300</v>
      </c>
      <c r="H20" s="3">
        <v>0</v>
      </c>
      <c r="I20" s="3">
        <f t="shared" si="1"/>
        <v>300</v>
      </c>
      <c r="J20" s="3">
        <v>0</v>
      </c>
      <c r="K20" s="3">
        <v>1200</v>
      </c>
      <c r="L20" s="3">
        <f t="shared" si="2"/>
        <v>1200</v>
      </c>
      <c r="M20" s="3">
        <v>1800</v>
      </c>
      <c r="N20" s="3">
        <v>300</v>
      </c>
      <c r="O20" s="3">
        <f t="shared" si="3"/>
        <v>2100</v>
      </c>
      <c r="P20" s="3">
        <v>1800</v>
      </c>
      <c r="Q20" s="3">
        <v>300</v>
      </c>
      <c r="R20" s="3">
        <f t="shared" si="4"/>
        <v>2100</v>
      </c>
      <c r="S20" s="5">
        <f t="shared" si="5"/>
        <v>5400</v>
      </c>
      <c r="T20" s="5">
        <f t="shared" si="6"/>
        <v>2400</v>
      </c>
      <c r="U20" s="5">
        <f t="shared" si="7"/>
        <v>7800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600</v>
      </c>
      <c r="F22" s="3">
        <f t="shared" si="0"/>
        <v>600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300</v>
      </c>
      <c r="N22" s="3">
        <v>0</v>
      </c>
      <c r="O22" s="3">
        <f t="shared" si="3"/>
        <v>300</v>
      </c>
      <c r="P22" s="3">
        <v>2700</v>
      </c>
      <c r="Q22" s="3">
        <v>3600</v>
      </c>
      <c r="R22" s="3">
        <f t="shared" si="4"/>
        <v>6300</v>
      </c>
      <c r="S22" s="5">
        <f t="shared" si="5"/>
        <v>3000</v>
      </c>
      <c r="T22" s="5">
        <f t="shared" si="6"/>
        <v>4200</v>
      </c>
      <c r="U22" s="5">
        <f t="shared" si="7"/>
        <v>7200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17100</v>
      </c>
      <c r="E24" s="5">
        <f t="shared" si="8"/>
        <v>6900</v>
      </c>
      <c r="F24" s="5">
        <f t="shared" si="8"/>
        <v>24000</v>
      </c>
      <c r="G24" s="5">
        <f t="shared" si="8"/>
        <v>1800</v>
      </c>
      <c r="H24" s="5">
        <f t="shared" si="8"/>
        <v>600</v>
      </c>
      <c r="I24" s="5">
        <f t="shared" si="8"/>
        <v>2400</v>
      </c>
      <c r="J24" s="5">
        <f t="shared" si="8"/>
        <v>3000</v>
      </c>
      <c r="K24" s="5">
        <f t="shared" si="8"/>
        <v>4800</v>
      </c>
      <c r="L24" s="5">
        <f t="shared" si="8"/>
        <v>7800</v>
      </c>
      <c r="M24" s="5">
        <f t="shared" si="8"/>
        <v>15600</v>
      </c>
      <c r="N24" s="5">
        <f t="shared" si="8"/>
        <v>4800</v>
      </c>
      <c r="O24" s="5">
        <f t="shared" si="8"/>
        <v>20400</v>
      </c>
      <c r="P24" s="5">
        <f t="shared" si="8"/>
        <v>16200</v>
      </c>
      <c r="Q24" s="5">
        <f t="shared" si="8"/>
        <v>12600</v>
      </c>
      <c r="R24" s="5">
        <f t="shared" si="8"/>
        <v>28800</v>
      </c>
      <c r="S24" s="5">
        <f t="shared" si="5"/>
        <v>53700</v>
      </c>
      <c r="T24" s="5">
        <f t="shared" si="6"/>
        <v>29700</v>
      </c>
      <c r="U24" s="5">
        <f t="shared" si="7"/>
        <v>83400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141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133</v>
      </c>
      <c r="E6" s="61" t="s">
        <v>134</v>
      </c>
      <c r="F6" s="7" t="s">
        <v>4</v>
      </c>
      <c r="G6" s="61" t="s">
        <v>133</v>
      </c>
      <c r="H6" s="61" t="s">
        <v>134</v>
      </c>
      <c r="I6" s="7" t="s">
        <v>4</v>
      </c>
      <c r="J6" s="61" t="s">
        <v>133</v>
      </c>
      <c r="K6" s="61" t="s">
        <v>134</v>
      </c>
      <c r="L6" s="7" t="s">
        <v>4</v>
      </c>
      <c r="M6" s="61" t="s">
        <v>133</v>
      </c>
      <c r="N6" s="61" t="s">
        <v>134</v>
      </c>
      <c r="O6" s="7" t="s">
        <v>4</v>
      </c>
      <c r="P6" s="61" t="s">
        <v>133</v>
      </c>
      <c r="Q6" s="61" t="s">
        <v>134</v>
      </c>
      <c r="R6" s="7" t="s">
        <v>4</v>
      </c>
      <c r="S6" s="61" t="s">
        <v>136</v>
      </c>
      <c r="T6" s="61" t="s">
        <v>137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4800</v>
      </c>
      <c r="F7" s="3">
        <f>SUM(D7:E7)</f>
        <v>4800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4800</v>
      </c>
      <c r="U7" s="5">
        <f>S7+T7</f>
        <v>4800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2400</v>
      </c>
      <c r="E8" s="3">
        <v>0</v>
      </c>
      <c r="F8" s="3">
        <f aca="true" t="shared" si="0" ref="F8:F23">SUM(D8:E8)</f>
        <v>2400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2400</v>
      </c>
      <c r="T8" s="5">
        <f t="shared" si="4"/>
        <v>0</v>
      </c>
      <c r="U8" s="5">
        <f aca="true" t="shared" si="5" ref="U8:U24">S8+T8</f>
        <v>2400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30000</v>
      </c>
      <c r="N9" s="3">
        <v>0</v>
      </c>
      <c r="O9" s="3">
        <f t="shared" si="2"/>
        <v>30000</v>
      </c>
      <c r="P9" s="3">
        <v>50400</v>
      </c>
      <c r="Q9" s="3">
        <v>16800</v>
      </c>
      <c r="R9" s="3">
        <f t="shared" si="3"/>
        <v>67200</v>
      </c>
      <c r="S9" s="5">
        <f t="shared" si="4"/>
        <v>80400</v>
      </c>
      <c r="T9" s="5">
        <f t="shared" si="4"/>
        <v>16800</v>
      </c>
      <c r="U9" s="5">
        <f t="shared" si="5"/>
        <v>97200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7200</v>
      </c>
      <c r="E10" s="3">
        <v>0</v>
      </c>
      <c r="F10" s="3">
        <f t="shared" si="0"/>
        <v>7200</v>
      </c>
      <c r="G10" s="3">
        <v>5400</v>
      </c>
      <c r="H10" s="3">
        <v>10800</v>
      </c>
      <c r="I10" s="3">
        <f t="shared" si="1"/>
        <v>16200</v>
      </c>
      <c r="J10" s="3">
        <v>7200</v>
      </c>
      <c r="K10" s="3">
        <v>0</v>
      </c>
      <c r="L10" s="3">
        <f>SUM(J10:K10)</f>
        <v>7200</v>
      </c>
      <c r="M10" s="3">
        <v>7500</v>
      </c>
      <c r="N10" s="3">
        <v>0</v>
      </c>
      <c r="O10" s="3">
        <f t="shared" si="2"/>
        <v>7500</v>
      </c>
      <c r="P10" s="3">
        <v>0</v>
      </c>
      <c r="Q10" s="3">
        <v>0</v>
      </c>
      <c r="R10" s="3">
        <f t="shared" si="3"/>
        <v>0</v>
      </c>
      <c r="S10" s="5">
        <f t="shared" si="4"/>
        <v>27300</v>
      </c>
      <c r="T10" s="5">
        <f t="shared" si="4"/>
        <v>10800</v>
      </c>
      <c r="U10" s="5">
        <f t="shared" si="5"/>
        <v>38100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7200</v>
      </c>
      <c r="E12" s="3">
        <v>2400</v>
      </c>
      <c r="F12" s="3">
        <f t="shared" si="0"/>
        <v>9600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22500</v>
      </c>
      <c r="N12" s="3">
        <v>0</v>
      </c>
      <c r="O12" s="3">
        <f t="shared" si="2"/>
        <v>22500</v>
      </c>
      <c r="P12" s="3">
        <v>25200</v>
      </c>
      <c r="Q12" s="3">
        <v>16800</v>
      </c>
      <c r="R12" s="3">
        <f t="shared" si="3"/>
        <v>42000</v>
      </c>
      <c r="S12" s="5">
        <f t="shared" si="4"/>
        <v>54900</v>
      </c>
      <c r="T12" s="5">
        <f t="shared" si="4"/>
        <v>19200</v>
      </c>
      <c r="U12" s="5">
        <f t="shared" si="5"/>
        <v>74100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15000</v>
      </c>
      <c r="N14" s="3">
        <v>0</v>
      </c>
      <c r="O14" s="3">
        <f t="shared" si="2"/>
        <v>15000</v>
      </c>
      <c r="P14" s="3">
        <v>0</v>
      </c>
      <c r="Q14" s="3">
        <v>0</v>
      </c>
      <c r="R14" s="3">
        <f t="shared" si="3"/>
        <v>0</v>
      </c>
      <c r="S14" s="5">
        <f t="shared" si="4"/>
        <v>15000</v>
      </c>
      <c r="T14" s="5">
        <f t="shared" si="4"/>
        <v>0</v>
      </c>
      <c r="U14" s="5">
        <f t="shared" si="5"/>
        <v>15000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7200</v>
      </c>
      <c r="K15" s="3">
        <v>0</v>
      </c>
      <c r="L15" s="3">
        <f t="shared" si="6"/>
        <v>7200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7200</v>
      </c>
      <c r="T15" s="5">
        <f t="shared" si="4"/>
        <v>0</v>
      </c>
      <c r="U15" s="5">
        <f t="shared" si="5"/>
        <v>7200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4800</v>
      </c>
      <c r="F16" s="3">
        <f t="shared" si="0"/>
        <v>4800</v>
      </c>
      <c r="G16" s="3">
        <v>5400</v>
      </c>
      <c r="H16" s="3">
        <v>0</v>
      </c>
      <c r="I16" s="3">
        <f t="shared" si="1"/>
        <v>5400</v>
      </c>
      <c r="J16" s="3">
        <v>14400</v>
      </c>
      <c r="K16" s="3">
        <v>14400</v>
      </c>
      <c r="L16" s="3">
        <f t="shared" si="6"/>
        <v>28800</v>
      </c>
      <c r="M16" s="3">
        <v>15000</v>
      </c>
      <c r="N16" s="3">
        <v>15000</v>
      </c>
      <c r="O16" s="3">
        <f t="shared" si="2"/>
        <v>30000</v>
      </c>
      <c r="P16" s="3">
        <v>0</v>
      </c>
      <c r="Q16" s="3">
        <v>0</v>
      </c>
      <c r="R16" s="3">
        <f t="shared" si="3"/>
        <v>0</v>
      </c>
      <c r="S16" s="5">
        <f t="shared" si="4"/>
        <v>34800</v>
      </c>
      <c r="T16" s="5">
        <f t="shared" si="4"/>
        <v>34200</v>
      </c>
      <c r="U16" s="5">
        <f t="shared" si="5"/>
        <v>69000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55200</v>
      </c>
      <c r="E17" s="3">
        <v>21600</v>
      </c>
      <c r="F17" s="3">
        <f t="shared" si="0"/>
        <v>76800</v>
      </c>
      <c r="G17" s="3">
        <v>10800</v>
      </c>
      <c r="H17" s="3">
        <v>0</v>
      </c>
      <c r="I17" s="3">
        <f t="shared" si="1"/>
        <v>10800</v>
      </c>
      <c r="J17" s="3">
        <v>14400</v>
      </c>
      <c r="K17" s="3">
        <v>64800</v>
      </c>
      <c r="L17" s="3">
        <f t="shared" si="6"/>
        <v>79200</v>
      </c>
      <c r="M17" s="3">
        <v>52500</v>
      </c>
      <c r="N17" s="3">
        <v>45000</v>
      </c>
      <c r="O17" s="3">
        <f t="shared" si="2"/>
        <v>97500</v>
      </c>
      <c r="P17" s="3">
        <v>134400</v>
      </c>
      <c r="Q17" s="3">
        <v>109200</v>
      </c>
      <c r="R17" s="3">
        <f t="shared" si="3"/>
        <v>243600</v>
      </c>
      <c r="S17" s="5">
        <f t="shared" si="4"/>
        <v>267300</v>
      </c>
      <c r="T17" s="5">
        <f t="shared" si="4"/>
        <v>240600</v>
      </c>
      <c r="U17" s="5">
        <f t="shared" si="5"/>
        <v>507900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4800</v>
      </c>
      <c r="E18" s="3">
        <v>4800</v>
      </c>
      <c r="F18" s="3">
        <f t="shared" si="0"/>
        <v>9600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135000</v>
      </c>
      <c r="N18" s="3">
        <v>37500</v>
      </c>
      <c r="O18" s="3">
        <f t="shared" si="2"/>
        <v>172500</v>
      </c>
      <c r="P18" s="3">
        <v>0</v>
      </c>
      <c r="Q18" s="3">
        <v>0</v>
      </c>
      <c r="R18" s="3">
        <f t="shared" si="3"/>
        <v>0</v>
      </c>
      <c r="S18" s="5">
        <f t="shared" si="4"/>
        <v>139800</v>
      </c>
      <c r="T18" s="5">
        <f t="shared" si="4"/>
        <v>42300</v>
      </c>
      <c r="U18" s="5">
        <f t="shared" si="5"/>
        <v>182100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45600</v>
      </c>
      <c r="E19" s="3">
        <v>4800</v>
      </c>
      <c r="F19" s="3">
        <f t="shared" si="0"/>
        <v>50400</v>
      </c>
      <c r="G19" s="3">
        <v>0</v>
      </c>
      <c r="H19" s="3">
        <v>0</v>
      </c>
      <c r="I19" s="3">
        <f t="shared" si="1"/>
        <v>0</v>
      </c>
      <c r="J19" s="3">
        <v>21600</v>
      </c>
      <c r="K19" s="3">
        <v>0</v>
      </c>
      <c r="L19" s="3">
        <f t="shared" si="6"/>
        <v>21600</v>
      </c>
      <c r="M19" s="3">
        <v>0</v>
      </c>
      <c r="N19" s="3">
        <v>0</v>
      </c>
      <c r="O19" s="3">
        <f t="shared" si="2"/>
        <v>0</v>
      </c>
      <c r="P19" s="3">
        <v>8400</v>
      </c>
      <c r="Q19" s="3">
        <v>8400</v>
      </c>
      <c r="R19" s="3">
        <f t="shared" si="3"/>
        <v>16800</v>
      </c>
      <c r="S19" s="5">
        <f t="shared" si="4"/>
        <v>75600</v>
      </c>
      <c r="T19" s="5">
        <f t="shared" si="4"/>
        <v>13200</v>
      </c>
      <c r="U19" s="5">
        <f t="shared" si="5"/>
        <v>88800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12000</v>
      </c>
      <c r="E20" s="3">
        <v>4800</v>
      </c>
      <c r="F20" s="3">
        <f t="shared" si="0"/>
        <v>16800</v>
      </c>
      <c r="G20" s="3">
        <v>5400</v>
      </c>
      <c r="H20" s="3">
        <v>0</v>
      </c>
      <c r="I20" s="3">
        <f t="shared" si="1"/>
        <v>5400</v>
      </c>
      <c r="J20" s="3">
        <v>0</v>
      </c>
      <c r="K20" s="3">
        <v>28800</v>
      </c>
      <c r="L20" s="3">
        <f t="shared" si="6"/>
        <v>28800</v>
      </c>
      <c r="M20" s="3">
        <v>45000</v>
      </c>
      <c r="N20" s="3">
        <v>7500</v>
      </c>
      <c r="O20" s="3">
        <f t="shared" si="2"/>
        <v>52500</v>
      </c>
      <c r="P20" s="3">
        <v>50400</v>
      </c>
      <c r="Q20" s="3">
        <v>8400</v>
      </c>
      <c r="R20" s="3">
        <f t="shared" si="3"/>
        <v>58800</v>
      </c>
      <c r="S20" s="5">
        <f t="shared" si="4"/>
        <v>112800</v>
      </c>
      <c r="T20" s="5">
        <f t="shared" si="4"/>
        <v>49500</v>
      </c>
      <c r="U20" s="5">
        <f t="shared" si="5"/>
        <v>162300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4800</v>
      </c>
      <c r="F22" s="3">
        <f t="shared" si="0"/>
        <v>4800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7500</v>
      </c>
      <c r="N22" s="3">
        <v>0</v>
      </c>
      <c r="O22" s="3">
        <f t="shared" si="2"/>
        <v>7500</v>
      </c>
      <c r="P22" s="3">
        <v>75600</v>
      </c>
      <c r="Q22" s="3">
        <v>100800</v>
      </c>
      <c r="R22" s="3">
        <f t="shared" si="3"/>
        <v>176400</v>
      </c>
      <c r="S22" s="5">
        <f t="shared" si="4"/>
        <v>83100</v>
      </c>
      <c r="T22" s="5">
        <f t="shared" si="4"/>
        <v>105600</v>
      </c>
      <c r="U22" s="5">
        <f t="shared" si="5"/>
        <v>188700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134400</v>
      </c>
      <c r="E24" s="5">
        <f t="shared" si="7"/>
        <v>52800</v>
      </c>
      <c r="F24" s="5">
        <f t="shared" si="7"/>
        <v>187200</v>
      </c>
      <c r="G24" s="5">
        <f t="shared" si="7"/>
        <v>27000</v>
      </c>
      <c r="H24" s="5">
        <f t="shared" si="7"/>
        <v>10800</v>
      </c>
      <c r="I24" s="5">
        <f t="shared" si="7"/>
        <v>37800</v>
      </c>
      <c r="J24" s="5">
        <f t="shared" si="7"/>
        <v>64800</v>
      </c>
      <c r="K24" s="5">
        <f t="shared" si="7"/>
        <v>108000</v>
      </c>
      <c r="L24" s="5">
        <f t="shared" si="7"/>
        <v>172800</v>
      </c>
      <c r="M24" s="5">
        <f t="shared" si="7"/>
        <v>330000</v>
      </c>
      <c r="N24" s="5">
        <f t="shared" si="7"/>
        <v>105000</v>
      </c>
      <c r="O24" s="5">
        <f t="shared" si="7"/>
        <v>435000</v>
      </c>
      <c r="P24" s="5">
        <f t="shared" si="7"/>
        <v>344400</v>
      </c>
      <c r="Q24" s="5">
        <f t="shared" si="7"/>
        <v>260400</v>
      </c>
      <c r="R24" s="5">
        <f t="shared" si="7"/>
        <v>604800</v>
      </c>
      <c r="S24" s="5">
        <f t="shared" si="4"/>
        <v>900600</v>
      </c>
      <c r="T24" s="5">
        <f t="shared" si="4"/>
        <v>537000</v>
      </c>
      <c r="U24" s="5">
        <f t="shared" si="5"/>
        <v>1437600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133</v>
      </c>
      <c r="E5" s="59" t="s">
        <v>134</v>
      </c>
      <c r="F5" s="32"/>
      <c r="G5" s="59" t="s">
        <v>133</v>
      </c>
      <c r="H5" s="59" t="s">
        <v>134</v>
      </c>
      <c r="I5" s="12"/>
      <c r="J5" s="59" t="s">
        <v>133</v>
      </c>
      <c r="K5" s="59" t="s">
        <v>134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140625" style="0" customWidth="1"/>
  </cols>
  <sheetData>
    <row r="1" spans="3:21" ht="15.75">
      <c r="C1" s="69" t="s">
        <v>141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3"/>
      <c r="D2" s="64"/>
      <c r="E2" s="64"/>
      <c r="F2" s="64"/>
      <c r="G2" s="64"/>
      <c r="H2" s="64"/>
      <c r="I2" s="64"/>
      <c r="J2" s="64"/>
      <c r="K2" s="64"/>
      <c r="L2" s="64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138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139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140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ht="12.75">
      <c r="C8" s="31" t="s">
        <v>131</v>
      </c>
    </row>
    <row r="9" ht="12.75">
      <c r="C9" s="31" t="s">
        <v>132</v>
      </c>
    </row>
    <row r="10" spans="1:46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3"/>
      <c r="E11" s="33"/>
      <c r="F11" s="33"/>
      <c r="G11" s="33"/>
      <c r="H11" s="33"/>
      <c r="I11" s="33"/>
      <c r="J11" s="33"/>
      <c r="K11" s="49" t="s">
        <v>53</v>
      </c>
      <c r="L11" s="33"/>
      <c r="M11" s="33"/>
      <c r="N11" s="33"/>
      <c r="O11" s="33"/>
      <c r="P11" s="33"/>
      <c r="Q11" s="33"/>
      <c r="R11" s="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3"/>
      <c r="E12" s="36" t="s">
        <v>6</v>
      </c>
      <c r="F12" s="37"/>
      <c r="G12" s="34"/>
      <c r="H12" s="44" t="s">
        <v>8</v>
      </c>
      <c r="I12" s="45"/>
      <c r="J12" s="40"/>
      <c r="K12" s="36" t="s">
        <v>9</v>
      </c>
      <c r="L12" s="40"/>
      <c r="M12" s="34"/>
      <c r="N12" s="44" t="s">
        <v>10</v>
      </c>
      <c r="O12" s="45"/>
      <c r="P12" s="38"/>
      <c r="Q12" s="39" t="s">
        <v>11</v>
      </c>
      <c r="R12" s="4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5"/>
      <c r="E13" s="25" t="s">
        <v>7</v>
      </c>
      <c r="F13" s="43"/>
      <c r="G13" s="42"/>
      <c r="H13" s="25" t="s">
        <v>42</v>
      </c>
      <c r="I13" s="33"/>
      <c r="J13" s="33"/>
      <c r="K13" s="25" t="s">
        <v>43</v>
      </c>
      <c r="L13" s="33"/>
      <c r="M13" s="34"/>
      <c r="N13" s="46" t="s">
        <v>44</v>
      </c>
      <c r="O13" s="45"/>
      <c r="P13" s="33"/>
      <c r="Q13" s="47" t="s">
        <v>45</v>
      </c>
      <c r="R13" s="3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8.25">
      <c r="A14" s="11"/>
      <c r="B14" s="7" t="s">
        <v>0</v>
      </c>
      <c r="C14" s="7" t="s">
        <v>114</v>
      </c>
      <c r="D14" s="61" t="s">
        <v>133</v>
      </c>
      <c r="E14" s="61" t="s">
        <v>134</v>
      </c>
      <c r="F14" s="7" t="s">
        <v>4</v>
      </c>
      <c r="G14" s="61" t="s">
        <v>133</v>
      </c>
      <c r="H14" s="61" t="s">
        <v>134</v>
      </c>
      <c r="I14" s="7" t="s">
        <v>4</v>
      </c>
      <c r="J14" s="61" t="s">
        <v>133</v>
      </c>
      <c r="K14" s="61" t="s">
        <v>134</v>
      </c>
      <c r="L14" s="7" t="s">
        <v>4</v>
      </c>
      <c r="M14" s="61" t="s">
        <v>133</v>
      </c>
      <c r="N14" s="61" t="s">
        <v>134</v>
      </c>
      <c r="O14" s="7" t="s">
        <v>4</v>
      </c>
      <c r="P14" s="61" t="s">
        <v>133</v>
      </c>
      <c r="Q14" s="61" t="s">
        <v>134</v>
      </c>
      <c r="R14" s="7" t="s">
        <v>4</v>
      </c>
      <c r="S14" s="61" t="s">
        <v>136</v>
      </c>
      <c r="T14" s="61" t="s">
        <v>137</v>
      </c>
      <c r="U14" s="7" t="s">
        <v>4</v>
      </c>
      <c r="V14" s="7" t="s">
        <v>114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1075</v>
      </c>
      <c r="C15" s="3" t="s">
        <v>130</v>
      </c>
      <c r="D15" s="3">
        <v>0</v>
      </c>
      <c r="E15" s="3">
        <v>0</v>
      </c>
      <c r="F15" s="3">
        <f>SUM(D15:E15)</f>
        <v>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0</v>
      </c>
      <c r="Q15" s="3">
        <v>0</v>
      </c>
      <c r="R15" s="3">
        <f>SUM(P15:Q15)</f>
        <v>0</v>
      </c>
      <c r="S15" s="5">
        <f>D15+G15+J15+M15+P15</f>
        <v>0</v>
      </c>
      <c r="T15" s="5">
        <f>E15+H15+K15+N15+Q15</f>
        <v>0</v>
      </c>
      <c r="U15" s="5">
        <f>S15+T15</f>
        <v>0</v>
      </c>
      <c r="V15" s="3" t="s">
        <v>130</v>
      </c>
      <c r="W15" s="11" t="s">
        <v>135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1203</v>
      </c>
      <c r="C16" s="3" t="s">
        <v>131</v>
      </c>
      <c r="D16" s="3">
        <v>7200</v>
      </c>
      <c r="E16" s="3">
        <v>2400</v>
      </c>
      <c r="F16" s="3">
        <f aca="true" t="shared" si="0" ref="F16:F40">SUM(D16:E16)</f>
        <v>9600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0</v>
      </c>
      <c r="L16" s="3">
        <f>SUM(J16:K16)</f>
        <v>0</v>
      </c>
      <c r="M16" s="3">
        <v>22500</v>
      </c>
      <c r="N16" s="3">
        <v>0</v>
      </c>
      <c r="O16" s="3">
        <f aca="true" t="shared" si="2" ref="O16:O40">SUM(M16:N16)</f>
        <v>22500</v>
      </c>
      <c r="P16" s="3">
        <v>25200</v>
      </c>
      <c r="Q16" s="3">
        <v>16800</v>
      </c>
      <c r="R16" s="3">
        <f aca="true" t="shared" si="3" ref="R16:R40">SUM(P16:Q16)</f>
        <v>42000</v>
      </c>
      <c r="S16" s="5">
        <f aca="true" t="shared" si="4" ref="S16:T41">D16+G16+J16+M16+P16</f>
        <v>54900</v>
      </c>
      <c r="T16" s="5">
        <f t="shared" si="4"/>
        <v>19200</v>
      </c>
      <c r="U16" s="5">
        <f aca="true" t="shared" si="5" ref="U16:U41">S16+T16</f>
        <v>74100</v>
      </c>
      <c r="V16" s="3" t="s">
        <v>131</v>
      </c>
      <c r="W16" s="11" t="s">
        <v>135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1268</v>
      </c>
      <c r="C17" s="3" t="s">
        <v>132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7500</v>
      </c>
      <c r="N17" s="3">
        <v>0</v>
      </c>
      <c r="O17" s="3">
        <f t="shared" si="2"/>
        <v>7500</v>
      </c>
      <c r="P17" s="3">
        <v>0</v>
      </c>
      <c r="Q17" s="3">
        <v>0</v>
      </c>
      <c r="R17" s="3">
        <f t="shared" si="3"/>
        <v>0</v>
      </c>
      <c r="S17" s="5">
        <f t="shared" si="4"/>
        <v>7500</v>
      </c>
      <c r="T17" s="5">
        <f t="shared" si="4"/>
        <v>0</v>
      </c>
      <c r="U17" s="5">
        <f t="shared" si="5"/>
        <v>7500</v>
      </c>
      <c r="V17" s="3" t="s">
        <v>132</v>
      </c>
      <c r="W17" s="11" t="s">
        <v>135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40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aca="true" t="shared" si="7" ref="F31:F39">SUM(D31:E31)</f>
        <v>0</v>
      </c>
      <c r="G31" s="3">
        <v>0</v>
      </c>
      <c r="H31" s="3">
        <v>0</v>
      </c>
      <c r="I31" s="3">
        <f aca="true" t="shared" si="8" ref="I31:I39">SUM(G31:H31)</f>
        <v>0</v>
      </c>
      <c r="J31" s="3">
        <v>0</v>
      </c>
      <c r="K31" s="3">
        <v>0</v>
      </c>
      <c r="L31" s="3">
        <f aca="true" t="shared" si="9" ref="L31:L39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aca="true" t="shared" si="10" ref="S35:T37">D35+G35+J35+M35+P35</f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0</v>
      </c>
      <c r="Q40" s="3">
        <v>0</v>
      </c>
      <c r="R40" s="3">
        <f t="shared" si="3"/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5" t="s">
        <v>12</v>
      </c>
      <c r="D41" s="5">
        <f aca="true" t="shared" si="11" ref="D41:R41">SUM(D15:D40)</f>
        <v>7200</v>
      </c>
      <c r="E41" s="5">
        <f t="shared" si="11"/>
        <v>2400</v>
      </c>
      <c r="F41" s="5">
        <f t="shared" si="11"/>
        <v>9600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5">
        <f t="shared" si="11"/>
        <v>0</v>
      </c>
      <c r="M41" s="5">
        <f t="shared" si="11"/>
        <v>30000</v>
      </c>
      <c r="N41" s="5">
        <f t="shared" si="11"/>
        <v>0</v>
      </c>
      <c r="O41" s="5">
        <f t="shared" si="11"/>
        <v>30000</v>
      </c>
      <c r="P41" s="5">
        <f t="shared" si="11"/>
        <v>25200</v>
      </c>
      <c r="Q41" s="5">
        <f t="shared" si="11"/>
        <v>16800</v>
      </c>
      <c r="R41" s="5">
        <f t="shared" si="11"/>
        <v>42000</v>
      </c>
      <c r="S41" s="5">
        <f t="shared" si="4"/>
        <v>62400</v>
      </c>
      <c r="T41" s="5">
        <f t="shared" si="4"/>
        <v>19200</v>
      </c>
      <c r="U41" s="5">
        <f t="shared" si="5"/>
        <v>81600</v>
      </c>
      <c r="V41" s="5" t="s">
        <v>12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2007-09-24T12:00:58Z</dcterms:modified>
  <cp:category/>
  <cp:version/>
  <cp:contentType/>
  <cp:contentStatus/>
</cp:coreProperties>
</file>