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<sst xmlns="http://schemas.openxmlformats.org/spreadsheetml/2006/main" count="462" uniqueCount="159">
  <si>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</si>
  <si>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</si>
  <si>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</si>
  <si>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</si>
  <si>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</si>
  <si>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</si>
  <si>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</si>
  <si>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</si>
  <si>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</si>
  <si>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</si>
  <si>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</si>
  <si>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</si>
  <si>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</si>
  <si>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</si>
  <si>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</si>
  <si>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</si>
  <si>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</si>
  <si>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</si>
  <si>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</si>
  <si>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</si>
  <si>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</si>
  <si>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</si>
  <si>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</si>
  <si>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</si>
  <si>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</si>
  <si>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</si>
  <si>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</si>
  <si>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</si>
  <si>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</si>
  <si>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</si>
  <si>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</si>
  <si>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</si>
  <si>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</si>
  <si>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</si>
  <si>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</si>
  <si>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</si>
  <si>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</si>
  <si>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</si>
  <si>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</si>
  <si>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</si>
  <si>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</si>
  <si>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</si>
  <si>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</si>
  <si>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</si>
  <si>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</si>
  <si>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</si>
  <si>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</si>
  <si>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</si>
  <si>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</si>
  <si>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</si>
  <si>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</si>
  <si>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</si>
  <si>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</si>
  <si>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</si>
  <si>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</si>
  <si>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</si>
  <si>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</si>
  <si>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</si>
  <si>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</si>
  <si>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</si>
  <si>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</si>
  <si>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</si>
  <si>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</si>
  <si>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</si>
  <si>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</si>
  <si>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</si>
  <si>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</si>
  <si>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</si>
  <si>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</si>
  <si>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</si>
  <si>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</si>
  <si>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</si>
  <si>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</si>
  <si>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</si>
  <si>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</si>
  <si>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</si>
  <si>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</si>
  <si>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</si>
  <si>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</si>
  <si>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</si>
  <si>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</si>
  <si>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</si>
  <si>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</si>
  <si>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</si>
  <si>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</si>
  <si>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</si>
  <si>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</si>
  <si>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</si>
  <si>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</si>
  <si>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</si>
  <si>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</si>
  <si>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</si>
  <si>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</si>
  <si>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</si>
  <si>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</si>
  <si>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</si>
  <si>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</si>
  <si>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</si>
  <si>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</si>
  <si>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</si>
  <si>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</si>
  <si>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</si>
  <si>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</si>
  <si>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</si>
  <si>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</si>
  <si>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</si>
  <si>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</si>
  <si>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</si>
  <si>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</si>
  <si>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</si>
  <si>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</si>
  <si>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</si>
  <si>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</si>
  <si>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</si>
  <si>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</si>
  <si>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</si>
  <si>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</si>
  <si>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</si>
  <si>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</si>
  <si>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</si>
  <si>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</si>
  <si>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</si>
  <si>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</si>
  <si>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</si>
  <si>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</si>
  <si>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</si>
  <si>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</si>
  <si>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</si>
  <si>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</si>
  <si>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</si>
  <si>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</si>
  <si>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</si>
  <si>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1202 - Diesel fuel, Fuel oil,  Fuel oil, no. 1,2,4,5,6, Gas oil or Heating oil (light)</t>
  </si>
  <si>
    <t>1203 - Gasohol, Gasoline, Motor spirit, Petrol</t>
  </si>
  <si>
    <t>1204 - Nitroglycerin, solution in alcohol, with not more than 1% Nitroglycerin</t>
  </si>
  <si>
    <t>1207 - Hexaldehyde</t>
  </si>
  <si>
    <t>1268 - Petroleum distillates, n.o.s., Petroleum Products, n.o.s</t>
  </si>
  <si>
    <t>1274 - n-Propanol, normal Propyl alcohol or Propyl alcohol (normal)</t>
  </si>
  <si>
    <t>1294 - Toluene</t>
  </si>
  <si>
    <t>1760 - Chemical kit, Compound (cleaning liquid, corrosive), Compound (tree or weed killing liquid, corrosive), Corrosive liquid, n.o.s., Ferrous chloride (solution), Medicines (corrosive, liquid, n.o.s.), Titanium sulfate (solution), Titanium sulphate (solution)</t>
  </si>
  <si>
    <t>1789 - Hydrochloric acid, Hydrochloric acid (solution) or Muriatic acid</t>
  </si>
  <si>
    <t>1824 - Caustic soda (solution) / Sodium hydroxide (solution)</t>
  </si>
  <si>
    <t>1863 - Fuel, aviation, turbine engine</t>
  </si>
  <si>
    <t>1866 - Resin solution</t>
  </si>
  <si>
    <t>1977 -  Nitrogen, refrigerated liquid (cryogenic liquid)</t>
  </si>
  <si>
    <t>1999 - Tars (liquid) / Asphalt</t>
  </si>
  <si>
    <t>2187 -  Carbon dioxide, refrigerated liquid</t>
  </si>
  <si>
    <t>2810 - Poisonous liquid, n.o.s.</t>
  </si>
  <si>
    <t>3082 - Environmentally hazardous substances, liquid, n.o.s. / Hazardous waste, liquid, n.o.s.</t>
  </si>
  <si>
    <t>3257 -  Elevated temperature liquid, n.o.s., at or above 100°C and below its flash point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</si>
  <si>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</si>
  <si>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</si>
  <si>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</si>
  <si>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</si>
  <si>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</si>
  <si>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</si>
  <si>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</si>
  <si>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</si>
  <si>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041-N3-Howick-Mooi River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</si>
</sst>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11.892000198364258</c:v>
                </c:pt>
                <c:pt idx="1">
                  <c:v>3.2850000858306885</c:v>
                </c:pt>
                <c:pt idx="2">
                  <c:v>2.759999990463257</c:v>
                </c:pt>
                <c:pt idx="3">
                  <c:v>5.7820000648498535</c:v>
                </c:pt>
                <c:pt idx="4">
                  <c:v>32.0629997253418</c:v>
                </c:pt>
                <c:pt idx="5">
                  <c:v>40.40700149536133</c:v>
                </c:pt>
                <c:pt idx="6">
                  <c:v>3.811000108718872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14.315999984741211</c:v>
                </c:pt>
                <c:pt idx="1">
                  <c:v>3.631999969482422</c:v>
                </c:pt>
                <c:pt idx="2">
                  <c:v>3.4189999103546143</c:v>
                </c:pt>
                <c:pt idx="3">
                  <c:v>5.3420000076293945</c:v>
                </c:pt>
                <c:pt idx="4">
                  <c:v>30.341999053955078</c:v>
                </c:pt>
                <c:pt idx="5">
                  <c:v>39.316001892089844</c:v>
                </c:pt>
                <c:pt idx="6">
                  <c:v>3.631999969482422</c:v>
                </c:pt>
              </c:numCache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2525"/>
          <c:w val="0.35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5"/>
          <c:y val="0.125"/>
          <c:w val="0.39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0.6240000128746033</c:v>
                </c:pt>
                <c:pt idx="1">
                  <c:v>14.730999946594238</c:v>
                </c:pt>
                <c:pt idx="2">
                  <c:v>38.11399841308594</c:v>
                </c:pt>
                <c:pt idx="3">
                  <c:v>4.442999839782715</c:v>
                </c:pt>
                <c:pt idx="4">
                  <c:v>0.07800000160932541</c:v>
                </c:pt>
                <c:pt idx="5">
                  <c:v>0</c:v>
                </c:pt>
                <c:pt idx="6">
                  <c:v>21.59000015258789</c:v>
                </c:pt>
                <c:pt idx="7">
                  <c:v>5.300000190734863</c:v>
                </c:pt>
                <c:pt idx="8">
                  <c:v>7.171000003814697</c:v>
                </c:pt>
                <c:pt idx="9">
                  <c:v>4.13100004196167</c:v>
                </c:pt>
                <c:pt idx="10">
                  <c:v>3.819000005722046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0.5210000276565552</c:v>
                </c:pt>
                <c:pt idx="1">
                  <c:v>12.239999771118164</c:v>
                </c:pt>
                <c:pt idx="2">
                  <c:v>40.104000091552734</c:v>
                </c:pt>
                <c:pt idx="3">
                  <c:v>7.638999938964844</c:v>
                </c:pt>
                <c:pt idx="4">
                  <c:v>0.25999999046325684</c:v>
                </c:pt>
                <c:pt idx="5">
                  <c:v>0</c:v>
                </c:pt>
                <c:pt idx="6">
                  <c:v>18.836999893188477</c:v>
                </c:pt>
                <c:pt idx="7">
                  <c:v>7.031000137329102</c:v>
                </c:pt>
                <c:pt idx="8">
                  <c:v>5.729000091552734</c:v>
                </c:pt>
                <c:pt idx="9">
                  <c:v>6.163000106811523</c:v>
                </c:pt>
                <c:pt idx="10">
                  <c:v>1.4759999513626099</c:v>
                </c:pt>
                <c:pt idx="11">
                  <c:v>0</c:v>
                </c:pt>
              </c:numCache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25"/>
          <c:y val="0.1225"/>
          <c:w val="0.41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94.08</c:v>
                </c:pt>
                <c:pt idx="1">
                  <c:v>68.88</c:v>
                </c:pt>
                <c:pt idx="2">
                  <c:v>35.28</c:v>
                </c:pt>
                <c:pt idx="3">
                  <c:v>33.6</c:v>
                </c:pt>
                <c:pt idx="4">
                  <c:v>43.68</c:v>
                </c:pt>
                <c:pt idx="5">
                  <c:v>73.92</c:v>
                </c:pt>
                <c:pt idx="6">
                  <c:v>70.56</c:v>
                </c:pt>
                <c:pt idx="7">
                  <c:v>73.92</c:v>
                </c:pt>
                <c:pt idx="8">
                  <c:v>97.44</c:v>
                </c:pt>
                <c:pt idx="9">
                  <c:v>92.4</c:v>
                </c:pt>
                <c:pt idx="10">
                  <c:v>80.64</c:v>
                </c:pt>
                <c:pt idx="11">
                  <c:v>73.92</c:v>
                </c:pt>
                <c:pt idx="12">
                  <c:v>78.96</c:v>
                </c:pt>
                <c:pt idx="13">
                  <c:v>102.48</c:v>
                </c:pt>
                <c:pt idx="14">
                  <c:v>168</c:v>
                </c:pt>
                <c:pt idx="15">
                  <c:v>146.16</c:v>
                </c:pt>
                <c:pt idx="16">
                  <c:v>119.28</c:v>
                </c:pt>
                <c:pt idx="17">
                  <c:v>112.56</c:v>
                </c:pt>
                <c:pt idx="18">
                  <c:v>104.16</c:v>
                </c:pt>
                <c:pt idx="19">
                  <c:v>107.52</c:v>
                </c:pt>
                <c:pt idx="20">
                  <c:v>110.88</c:v>
                </c:pt>
                <c:pt idx="21">
                  <c:v>114.24</c:v>
                </c:pt>
                <c:pt idx="22">
                  <c:v>110.88</c:v>
                </c:pt>
                <c:pt idx="2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36.96</c:v>
                </c:pt>
                <c:pt idx="1">
                  <c:v>42</c:v>
                </c:pt>
                <c:pt idx="2">
                  <c:v>77.28</c:v>
                </c:pt>
                <c:pt idx="3">
                  <c:v>89.04</c:v>
                </c:pt>
                <c:pt idx="4">
                  <c:v>75.6</c:v>
                </c:pt>
                <c:pt idx="5">
                  <c:v>67.2</c:v>
                </c:pt>
                <c:pt idx="6">
                  <c:v>57.12</c:v>
                </c:pt>
                <c:pt idx="7">
                  <c:v>162.96</c:v>
                </c:pt>
                <c:pt idx="8">
                  <c:v>95.76</c:v>
                </c:pt>
                <c:pt idx="9">
                  <c:v>94.08</c:v>
                </c:pt>
                <c:pt idx="10">
                  <c:v>62.16</c:v>
                </c:pt>
                <c:pt idx="11">
                  <c:v>68.88</c:v>
                </c:pt>
                <c:pt idx="12">
                  <c:v>92.4</c:v>
                </c:pt>
                <c:pt idx="13">
                  <c:v>94.08</c:v>
                </c:pt>
                <c:pt idx="14">
                  <c:v>84</c:v>
                </c:pt>
                <c:pt idx="15">
                  <c:v>87.36</c:v>
                </c:pt>
                <c:pt idx="16">
                  <c:v>89.04</c:v>
                </c:pt>
                <c:pt idx="17">
                  <c:v>75.6</c:v>
                </c:pt>
                <c:pt idx="18">
                  <c:v>77.28</c:v>
                </c:pt>
                <c:pt idx="19">
                  <c:v>84</c:v>
                </c:pt>
                <c:pt idx="20">
                  <c:v>70.56</c:v>
                </c:pt>
                <c:pt idx="21">
                  <c:v>89.04</c:v>
                </c:pt>
                <c:pt idx="22">
                  <c:v>82.32</c:v>
                </c:pt>
                <c:pt idx="23">
                  <c:v>80.64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975"/>
          <c:y val="0.12475"/>
          <c:w val="0.43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0.23399999737739563</c:v>
                </c:pt>
                <c:pt idx="1">
                  <c:v>0.15600000321865082</c:v>
                </c:pt>
                <c:pt idx="2">
                  <c:v>0.31200000643730164</c:v>
                </c:pt>
                <c:pt idx="3">
                  <c:v>0</c:v>
                </c:pt>
                <c:pt idx="4">
                  <c:v>2.6500000953674316</c:v>
                </c:pt>
                <c:pt idx="5">
                  <c:v>6.781000137329102</c:v>
                </c:pt>
                <c:pt idx="6">
                  <c:v>1.6369999647140503</c:v>
                </c:pt>
                <c:pt idx="7">
                  <c:v>3.2739999294281006</c:v>
                </c:pt>
                <c:pt idx="8">
                  <c:v>0.46799999475479126</c:v>
                </c:pt>
                <c:pt idx="9">
                  <c:v>7.327000141143799</c:v>
                </c:pt>
                <c:pt idx="10">
                  <c:v>28.839000701904297</c:v>
                </c:pt>
                <c:pt idx="11">
                  <c:v>5.300000190734863</c:v>
                </c:pt>
                <c:pt idx="12">
                  <c:v>1.090999960899353</c:v>
                </c:pt>
                <c:pt idx="13">
                  <c:v>23.694000244140625</c:v>
                </c:pt>
                <c:pt idx="14">
                  <c:v>17.225000381469727</c:v>
                </c:pt>
                <c:pt idx="15">
                  <c:v>1.0130000114440918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0.4339999854564667</c:v>
                </c:pt>
                <c:pt idx="1">
                  <c:v>0.08699999749660492</c:v>
                </c:pt>
                <c:pt idx="2">
                  <c:v>0.17399999499320984</c:v>
                </c:pt>
                <c:pt idx="3">
                  <c:v>0</c:v>
                </c:pt>
                <c:pt idx="4">
                  <c:v>8.940999984741211</c:v>
                </c:pt>
                <c:pt idx="5">
                  <c:v>5.989999771118164</c:v>
                </c:pt>
                <c:pt idx="6">
                  <c:v>3.2990000247955322</c:v>
                </c:pt>
                <c:pt idx="7">
                  <c:v>3.4719998836517334</c:v>
                </c:pt>
                <c:pt idx="8">
                  <c:v>0.6079999804496765</c:v>
                </c:pt>
                <c:pt idx="9">
                  <c:v>2.7780001163482666</c:v>
                </c:pt>
                <c:pt idx="10">
                  <c:v>23.003000259399414</c:v>
                </c:pt>
                <c:pt idx="11">
                  <c:v>6.857999801635742</c:v>
                </c:pt>
                <c:pt idx="12">
                  <c:v>0.6079999804496765</c:v>
                </c:pt>
                <c:pt idx="13">
                  <c:v>24.652999877929688</c:v>
                </c:pt>
                <c:pt idx="14">
                  <c:v>18.576000213623047</c:v>
                </c:pt>
                <c:pt idx="15">
                  <c:v>0.5210000276565552</c:v>
                </c:pt>
                <c:pt idx="16">
                  <c:v>0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25"/>
          <c:y val="0.11825"/>
          <c:w val="0.43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375"/>
          <c:y val="0.123"/>
          <c:w val="0.37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24192</c:v>
                </c:pt>
                <c:pt idx="1">
                  <c:v>15120</c:v>
                </c:pt>
                <c:pt idx="2">
                  <c:v>1512</c:v>
                </c:pt>
                <c:pt idx="3">
                  <c:v>97776</c:v>
                </c:pt>
                <c:pt idx="4">
                  <c:v>63504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21672</c:v>
                </c:pt>
                <c:pt idx="1">
                  <c:v>3024</c:v>
                </c:pt>
                <c:pt idx="2">
                  <c:v>3024</c:v>
                </c:pt>
                <c:pt idx="3">
                  <c:v>150192</c:v>
                </c:pt>
                <c:pt idx="4">
                  <c:v>18144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75"/>
          <c:y val="0.11375"/>
          <c:w val="0.415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8572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8572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047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19050</xdr:rowOff>
    </xdr:from>
    <xdr:to>
      <xdr:col>13</xdr:col>
      <xdr:colOff>428625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600325" y="828675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7620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70" t="s">
        <v>158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150</v>
      </c>
      <c r="E5" s="59" t="s">
        <v>151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11.892000198364258</v>
      </c>
      <c r="E6" s="21">
        <v>14.315999984741211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3.2850000858306885</v>
      </c>
      <c r="E7" s="21">
        <v>3.631999969482422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2.759999990463257</v>
      </c>
      <c r="E8" s="21">
        <v>3.4189999103546143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5.7820000648498535</v>
      </c>
      <c r="E9" s="21">
        <v>5.3420000076293945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32.0629997253418</v>
      </c>
      <c r="E10" s="21">
        <v>30.341999053955078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40.40700149536133</v>
      </c>
      <c r="E11" s="21">
        <v>39.316001892089844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3.811000108718872</v>
      </c>
      <c r="E12" s="21">
        <v>3.631999969482422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100.00000166893005</v>
      </c>
      <c r="E13" s="23">
        <f>SUM(E6:E12)</f>
        <v>99.99900078773499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150</v>
      </c>
      <c r="E18" s="59" t="s">
        <v>151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3.8970000743865967</v>
      </c>
      <c r="E19" s="21">
        <v>4.427000045776367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3.2739999294281006</v>
      </c>
      <c r="E20" s="21">
        <v>4.166999816894531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6.859000205993652</v>
      </c>
      <c r="E21" s="21">
        <v>6.510000228881836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38.0359992980957</v>
      </c>
      <c r="E22" s="21">
        <v>36.979000091552734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47.935001373291016</v>
      </c>
      <c r="E23" s="21">
        <v>47.91699981689453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100.00100088119507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70" t="s">
        <v>158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70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150</v>
      </c>
      <c r="E4" s="59" t="s">
        <v>151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0.6240000128746033</v>
      </c>
      <c r="E5" s="21">
        <v>0.5210000276565552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14.730999946594238</v>
      </c>
      <c r="E6" s="21">
        <v>12.239999771118164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38.11399841308594</v>
      </c>
      <c r="E7" s="21">
        <v>40.104000091552734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4.442999839782715</v>
      </c>
      <c r="E8" s="21">
        <v>7.638999938964844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0.07800000160932541</v>
      </c>
      <c r="E9" s="21">
        <v>0.25999999046325684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21.59000015258789</v>
      </c>
      <c r="E11" s="21">
        <v>18.836999893188477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5.300000190734863</v>
      </c>
      <c r="E12" s="21">
        <v>7.031000137329102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7.171000003814697</v>
      </c>
      <c r="E13" s="21">
        <v>5.729000091552734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4.13100004196167</v>
      </c>
      <c r="E14" s="21">
        <v>6.163000106811523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3.819000005722046</v>
      </c>
      <c r="E15" s="21">
        <v>1.4759999513626099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100.00099860876799</v>
      </c>
      <c r="E17" s="23">
        <f>SUM(E5:E16)</f>
        <v>100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70" t="s">
        <v>158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150</v>
      </c>
      <c r="C3" s="59" t="s">
        <v>151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94.08</v>
      </c>
      <c r="C5" s="8">
        <v>36.96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68.88</v>
      </c>
      <c r="C6" s="8">
        <v>42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35.28</v>
      </c>
      <c r="C7" s="8">
        <v>77.28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33.6</v>
      </c>
      <c r="C8" s="8">
        <v>89.04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43.68</v>
      </c>
      <c r="C9" s="8">
        <v>75.6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73.92</v>
      </c>
      <c r="C10" s="8">
        <v>67.2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70.56</v>
      </c>
      <c r="C11" s="8">
        <v>57.12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73.92</v>
      </c>
      <c r="C12" s="8">
        <v>162.96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97.44</v>
      </c>
      <c r="C13" s="8">
        <v>95.76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92.4</v>
      </c>
      <c r="C14" s="8">
        <v>94.08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80.64</v>
      </c>
      <c r="C15" s="8">
        <v>62.16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73.92</v>
      </c>
      <c r="C16" s="8">
        <v>68.88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78.96</v>
      </c>
      <c r="C17" s="8">
        <v>92.4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102.48</v>
      </c>
      <c r="C18" s="8">
        <v>94.08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168</v>
      </c>
      <c r="C19" s="8">
        <v>84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146.16</v>
      </c>
      <c r="C20" s="8">
        <v>87.36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119.28</v>
      </c>
      <c r="C21" s="8">
        <v>89.04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112.56</v>
      </c>
      <c r="C22" s="8">
        <v>75.6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104.16</v>
      </c>
      <c r="C23" s="8">
        <v>77.28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107.52</v>
      </c>
      <c r="C24" s="8">
        <v>84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110.88</v>
      </c>
      <c r="C25" s="8">
        <v>70.56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114.24</v>
      </c>
      <c r="C26" s="8">
        <v>89.04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110.88</v>
      </c>
      <c r="C27" s="8">
        <v>82.32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42</v>
      </c>
      <c r="C28" s="8">
        <v>80.64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2155.44</v>
      </c>
      <c r="C30" s="9">
        <f>SUM(C5:C28)</f>
        <v>1935.3599999999997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89.81</v>
      </c>
      <c r="C31" s="10">
        <f>AVERAGE(C5:C28)</f>
        <v>80.63999999999999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70" t="s">
        <v>158</v>
      </c>
      <c r="C1" s="72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70"/>
      <c r="C2" s="71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150</v>
      </c>
      <c r="E5" s="59" t="s">
        <v>151</v>
      </c>
      <c r="F5" s="32"/>
      <c r="G5" s="59" t="s">
        <v>150</v>
      </c>
      <c r="H5" s="59" t="s">
        <v>151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0.23399999737739563</v>
      </c>
      <c r="E6" s="4">
        <v>0.4339999854564667</v>
      </c>
      <c r="F6" s="11"/>
      <c r="G6" s="4">
        <v>0.239</v>
      </c>
      <c r="H6" s="4">
        <v>0.489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0.15600000321865082</v>
      </c>
      <c r="E7" s="4">
        <v>0.08699999749660492</v>
      </c>
      <c r="F7" s="11"/>
      <c r="G7" s="4">
        <v>0.166</v>
      </c>
      <c r="H7" s="4">
        <v>0.03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0.31200000643730164</v>
      </c>
      <c r="E8" s="4">
        <v>0.17399999499320984</v>
      </c>
      <c r="F8" s="11"/>
      <c r="G8" s="4">
        <v>0.342</v>
      </c>
      <c r="H8" s="4">
        <v>0.198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2.6500000953674316</v>
      </c>
      <c r="E10" s="4">
        <v>8.940999984741211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6.781000137329102</v>
      </c>
      <c r="E11" s="4">
        <v>5.989999771118164</v>
      </c>
      <c r="F11" s="11"/>
      <c r="G11" s="4">
        <v>7.277</v>
      </c>
      <c r="H11" s="4">
        <v>6.609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1.6369999647140503</v>
      </c>
      <c r="E12" s="4">
        <v>3.2990000247955322</v>
      </c>
      <c r="F12" s="11"/>
      <c r="G12" s="4">
        <v>1.614</v>
      </c>
      <c r="H12" s="4">
        <v>3.502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3.2739999294281006</v>
      </c>
      <c r="E13" s="4">
        <v>3.4719998836517334</v>
      </c>
      <c r="F13" s="11"/>
      <c r="G13" s="4">
        <v>3.606</v>
      </c>
      <c r="H13" s="4">
        <v>3.988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0.46799999475479126</v>
      </c>
      <c r="E14" s="4">
        <v>0.6079999804496765</v>
      </c>
      <c r="F14" s="11"/>
      <c r="G14" s="4">
        <v>0.462</v>
      </c>
      <c r="H14" s="4">
        <v>0.586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7.327000141143799</v>
      </c>
      <c r="E15" s="4">
        <v>2.7780001163482666</v>
      </c>
      <c r="F15" s="11"/>
      <c r="G15" s="4">
        <v>6.611</v>
      </c>
      <c r="H15" s="4">
        <v>2.576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28.839000701904297</v>
      </c>
      <c r="E16" s="4">
        <v>23.003000259399414</v>
      </c>
      <c r="F16" s="11"/>
      <c r="G16" s="4">
        <v>29.338</v>
      </c>
      <c r="H16" s="4">
        <v>25.23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5.300000190734863</v>
      </c>
      <c r="E17" s="4">
        <v>6.857999801635742</v>
      </c>
      <c r="F17" s="11"/>
      <c r="G17" s="4">
        <v>4.994</v>
      </c>
      <c r="H17" s="4">
        <v>6.747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1.090999960899353</v>
      </c>
      <c r="E18" s="4">
        <v>0.6079999804496765</v>
      </c>
      <c r="F18" s="11"/>
      <c r="G18" s="4">
        <v>1.096</v>
      </c>
      <c r="H18" s="4">
        <v>0.706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23.694000244140625</v>
      </c>
      <c r="E19" s="4">
        <v>24.652999877929688</v>
      </c>
      <c r="F19" s="11"/>
      <c r="G19" s="4">
        <v>25.635</v>
      </c>
      <c r="H19" s="4">
        <v>28.639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17.225000381469727</v>
      </c>
      <c r="E20" s="4">
        <v>18.576000213623047</v>
      </c>
      <c r="F20" s="11"/>
      <c r="G20" s="4">
        <v>17.551</v>
      </c>
      <c r="H20" s="4">
        <v>20.223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1.0130000114440918</v>
      </c>
      <c r="E21" s="4">
        <v>0.5210000276565552</v>
      </c>
      <c r="F21" s="11"/>
      <c r="G21" s="4">
        <v>1.068</v>
      </c>
      <c r="H21" s="4">
        <v>0.478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100.00100176036358</v>
      </c>
      <c r="E23" s="6">
        <f>SUM(E6:E22)</f>
        <v>100.00199989974499</v>
      </c>
      <c r="F23" s="11"/>
      <c r="G23" s="6">
        <f>SUM(G6:G22)</f>
        <v>99.99900000000001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70" t="s">
        <v>158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150</v>
      </c>
      <c r="E6" s="61" t="s">
        <v>151</v>
      </c>
      <c r="F6" s="7" t="s">
        <v>4</v>
      </c>
      <c r="G6" s="61" t="s">
        <v>150</v>
      </c>
      <c r="H6" s="61" t="s">
        <v>151</v>
      </c>
      <c r="I6" s="7" t="s">
        <v>4</v>
      </c>
      <c r="J6" s="61" t="s">
        <v>150</v>
      </c>
      <c r="K6" s="61" t="s">
        <v>151</v>
      </c>
      <c r="L6" s="7" t="s">
        <v>4</v>
      </c>
      <c r="M6" s="61" t="s">
        <v>150</v>
      </c>
      <c r="N6" s="61" t="s">
        <v>151</v>
      </c>
      <c r="O6" s="7" t="s">
        <v>4</v>
      </c>
      <c r="P6" s="61" t="s">
        <v>150</v>
      </c>
      <c r="Q6" s="61" t="s">
        <v>151</v>
      </c>
      <c r="R6" s="7" t="s">
        <v>4</v>
      </c>
      <c r="S6" s="61" t="s">
        <v>153</v>
      </c>
      <c r="T6" s="61" t="s">
        <v>154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1008</v>
      </c>
      <c r="K7" s="3">
        <v>0</v>
      </c>
      <c r="L7" s="3">
        <f>SUM(J7:K7)</f>
        <v>1008</v>
      </c>
      <c r="M7" s="3">
        <v>0</v>
      </c>
      <c r="N7" s="3">
        <v>1512</v>
      </c>
      <c r="O7" s="3">
        <f>SUM(M7:N7)</f>
        <v>1512</v>
      </c>
      <c r="P7" s="3">
        <v>504</v>
      </c>
      <c r="Q7" s="3">
        <v>1008</v>
      </c>
      <c r="R7" s="3">
        <f>SUM(P7:Q7)</f>
        <v>1512</v>
      </c>
      <c r="S7" s="5">
        <f>D7+G7+J7+M7+P7</f>
        <v>1512</v>
      </c>
      <c r="T7" s="5">
        <f>E7+H7+K7+N7+Q7</f>
        <v>2520</v>
      </c>
      <c r="U7" s="5">
        <f>S7+T7</f>
        <v>4032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504</v>
      </c>
      <c r="F8" s="3">
        <f aca="true" t="shared" si="0" ref="F8:F23">SUM(D8:E8)</f>
        <v>504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504</v>
      </c>
      <c r="N8" s="3">
        <v>0</v>
      </c>
      <c r="O8" s="3">
        <f aca="true" t="shared" si="3" ref="O8:O23">SUM(M8:N8)</f>
        <v>504</v>
      </c>
      <c r="P8" s="3">
        <v>504</v>
      </c>
      <c r="Q8" s="3">
        <v>0</v>
      </c>
      <c r="R8" s="3">
        <f aca="true" t="shared" si="4" ref="R8:R23">SUM(P8:Q8)</f>
        <v>504</v>
      </c>
      <c r="S8" s="5">
        <f aca="true" t="shared" si="5" ref="S8:S24">D8+G8+J8+M8+P8</f>
        <v>1008</v>
      </c>
      <c r="T8" s="5">
        <f aca="true" t="shared" si="6" ref="T8:T24">E8+H8+K8+N8+Q8</f>
        <v>504</v>
      </c>
      <c r="U8" s="5">
        <f aca="true" t="shared" si="7" ref="U8:U24">S8+T8</f>
        <v>1512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504</v>
      </c>
      <c r="N9" s="3">
        <v>504</v>
      </c>
      <c r="O9" s="3">
        <f t="shared" si="3"/>
        <v>1008</v>
      </c>
      <c r="P9" s="3">
        <v>1512</v>
      </c>
      <c r="Q9" s="3">
        <v>504</v>
      </c>
      <c r="R9" s="3">
        <f t="shared" si="4"/>
        <v>2016</v>
      </c>
      <c r="S9" s="5">
        <f t="shared" si="5"/>
        <v>2016</v>
      </c>
      <c r="T9" s="5">
        <f t="shared" si="6"/>
        <v>1008</v>
      </c>
      <c r="U9" s="5">
        <f t="shared" si="7"/>
        <v>3024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504</v>
      </c>
      <c r="E11" s="3">
        <v>5544</v>
      </c>
      <c r="F11" s="3">
        <f t="shared" si="0"/>
        <v>6048</v>
      </c>
      <c r="G11" s="3">
        <v>1008</v>
      </c>
      <c r="H11" s="3">
        <v>4536</v>
      </c>
      <c r="I11" s="3">
        <f t="shared" si="1"/>
        <v>5544</v>
      </c>
      <c r="J11" s="3">
        <v>1512</v>
      </c>
      <c r="K11" s="3">
        <v>11088</v>
      </c>
      <c r="L11" s="3">
        <f t="shared" si="2"/>
        <v>12600</v>
      </c>
      <c r="M11" s="3">
        <v>8568</v>
      </c>
      <c r="N11" s="3">
        <v>15120</v>
      </c>
      <c r="O11" s="3">
        <f t="shared" si="3"/>
        <v>23688</v>
      </c>
      <c r="P11" s="3">
        <v>5544</v>
      </c>
      <c r="Q11" s="3">
        <v>15624</v>
      </c>
      <c r="R11" s="3">
        <f t="shared" si="4"/>
        <v>21168</v>
      </c>
      <c r="S11" s="5">
        <f t="shared" si="5"/>
        <v>17136</v>
      </c>
      <c r="T11" s="5">
        <f t="shared" si="6"/>
        <v>51912</v>
      </c>
      <c r="U11" s="5">
        <f t="shared" si="7"/>
        <v>69048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1512</v>
      </c>
      <c r="F12" s="3">
        <f t="shared" si="0"/>
        <v>1512</v>
      </c>
      <c r="G12" s="3">
        <v>504</v>
      </c>
      <c r="H12" s="3">
        <v>1008</v>
      </c>
      <c r="I12" s="3">
        <f t="shared" si="1"/>
        <v>1512</v>
      </c>
      <c r="J12" s="3">
        <v>504</v>
      </c>
      <c r="K12" s="3">
        <v>504</v>
      </c>
      <c r="L12" s="3">
        <f t="shared" si="2"/>
        <v>1008</v>
      </c>
      <c r="M12" s="3">
        <v>17640</v>
      </c>
      <c r="N12" s="3">
        <v>13104</v>
      </c>
      <c r="O12" s="3">
        <f t="shared" si="3"/>
        <v>30744</v>
      </c>
      <c r="P12" s="3">
        <v>25200</v>
      </c>
      <c r="Q12" s="3">
        <v>18648</v>
      </c>
      <c r="R12" s="3">
        <f t="shared" si="4"/>
        <v>43848</v>
      </c>
      <c r="S12" s="5">
        <f t="shared" si="5"/>
        <v>43848</v>
      </c>
      <c r="T12" s="5">
        <f t="shared" si="6"/>
        <v>34776</v>
      </c>
      <c r="U12" s="5">
        <f t="shared" si="7"/>
        <v>78624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504</v>
      </c>
      <c r="E13" s="3">
        <v>1008</v>
      </c>
      <c r="F13" s="3">
        <f t="shared" si="0"/>
        <v>1512</v>
      </c>
      <c r="G13" s="3">
        <v>0</v>
      </c>
      <c r="H13" s="3">
        <v>504</v>
      </c>
      <c r="I13" s="3">
        <f t="shared" si="1"/>
        <v>504</v>
      </c>
      <c r="J13" s="3">
        <v>0</v>
      </c>
      <c r="K13" s="3">
        <v>2016</v>
      </c>
      <c r="L13" s="3">
        <f t="shared" si="2"/>
        <v>2016</v>
      </c>
      <c r="M13" s="3">
        <v>9072</v>
      </c>
      <c r="N13" s="3">
        <v>10080</v>
      </c>
      <c r="O13" s="3">
        <f t="shared" si="3"/>
        <v>19152</v>
      </c>
      <c r="P13" s="3">
        <v>1008</v>
      </c>
      <c r="Q13" s="3">
        <v>5544</v>
      </c>
      <c r="R13" s="3">
        <f t="shared" si="4"/>
        <v>6552</v>
      </c>
      <c r="S13" s="5">
        <f t="shared" si="5"/>
        <v>10584</v>
      </c>
      <c r="T13" s="5">
        <f t="shared" si="6"/>
        <v>19152</v>
      </c>
      <c r="U13" s="5">
        <f t="shared" si="7"/>
        <v>29736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504</v>
      </c>
      <c r="F14" s="3">
        <f t="shared" si="0"/>
        <v>504</v>
      </c>
      <c r="G14" s="3">
        <v>0</v>
      </c>
      <c r="H14" s="3">
        <v>0</v>
      </c>
      <c r="I14" s="3">
        <f t="shared" si="1"/>
        <v>0</v>
      </c>
      <c r="J14" s="3">
        <v>504</v>
      </c>
      <c r="K14" s="3">
        <v>1008</v>
      </c>
      <c r="L14" s="3">
        <f t="shared" si="2"/>
        <v>1512</v>
      </c>
      <c r="M14" s="3">
        <v>4032</v>
      </c>
      <c r="N14" s="3">
        <v>4032</v>
      </c>
      <c r="O14" s="3">
        <f t="shared" si="3"/>
        <v>8064</v>
      </c>
      <c r="P14" s="3">
        <v>16632</v>
      </c>
      <c r="Q14" s="3">
        <v>14616</v>
      </c>
      <c r="R14" s="3">
        <f t="shared" si="4"/>
        <v>31248</v>
      </c>
      <c r="S14" s="5">
        <f t="shared" si="5"/>
        <v>21168</v>
      </c>
      <c r="T14" s="5">
        <f t="shared" si="6"/>
        <v>20160</v>
      </c>
      <c r="U14" s="5">
        <f t="shared" si="7"/>
        <v>41328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504</v>
      </c>
      <c r="H15" s="3">
        <v>1512</v>
      </c>
      <c r="I15" s="3">
        <f t="shared" si="1"/>
        <v>2016</v>
      </c>
      <c r="J15" s="3">
        <v>1008</v>
      </c>
      <c r="K15" s="3">
        <v>0</v>
      </c>
      <c r="L15" s="3">
        <f t="shared" si="2"/>
        <v>1008</v>
      </c>
      <c r="M15" s="3">
        <v>504</v>
      </c>
      <c r="N15" s="3">
        <v>1512</v>
      </c>
      <c r="O15" s="3">
        <f t="shared" si="3"/>
        <v>2016</v>
      </c>
      <c r="P15" s="3">
        <v>1008</v>
      </c>
      <c r="Q15" s="3">
        <v>504</v>
      </c>
      <c r="R15" s="3">
        <f t="shared" si="4"/>
        <v>1512</v>
      </c>
      <c r="S15" s="5">
        <f t="shared" si="5"/>
        <v>3024</v>
      </c>
      <c r="T15" s="5">
        <f t="shared" si="6"/>
        <v>3528</v>
      </c>
      <c r="U15" s="5">
        <f t="shared" si="7"/>
        <v>6552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5544</v>
      </c>
      <c r="E16" s="3">
        <v>2520</v>
      </c>
      <c r="F16" s="3">
        <f t="shared" si="0"/>
        <v>8064</v>
      </c>
      <c r="G16" s="3">
        <v>3024</v>
      </c>
      <c r="H16" s="3">
        <v>1008</v>
      </c>
      <c r="I16" s="3">
        <f t="shared" si="1"/>
        <v>4032</v>
      </c>
      <c r="J16" s="3">
        <v>12600</v>
      </c>
      <c r="K16" s="3">
        <v>7056</v>
      </c>
      <c r="L16" s="3">
        <f t="shared" si="2"/>
        <v>19656</v>
      </c>
      <c r="M16" s="3">
        <v>24696</v>
      </c>
      <c r="N16" s="3">
        <v>5040</v>
      </c>
      <c r="O16" s="3">
        <f t="shared" si="3"/>
        <v>29736</v>
      </c>
      <c r="P16" s="3">
        <v>1512</v>
      </c>
      <c r="Q16" s="3">
        <v>504</v>
      </c>
      <c r="R16" s="3">
        <f t="shared" si="4"/>
        <v>2016</v>
      </c>
      <c r="S16" s="5">
        <f t="shared" si="5"/>
        <v>47376</v>
      </c>
      <c r="T16" s="5">
        <f t="shared" si="6"/>
        <v>16128</v>
      </c>
      <c r="U16" s="5">
        <f t="shared" si="7"/>
        <v>63504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11592</v>
      </c>
      <c r="E17" s="3">
        <v>7560</v>
      </c>
      <c r="F17" s="3">
        <f t="shared" si="0"/>
        <v>19152</v>
      </c>
      <c r="G17" s="3">
        <v>12600</v>
      </c>
      <c r="H17" s="3">
        <v>11088</v>
      </c>
      <c r="I17" s="3">
        <f t="shared" si="1"/>
        <v>23688</v>
      </c>
      <c r="J17" s="3">
        <v>12096</v>
      </c>
      <c r="K17" s="3">
        <v>7056</v>
      </c>
      <c r="L17" s="3">
        <f t="shared" si="2"/>
        <v>19152</v>
      </c>
      <c r="M17" s="3">
        <v>35784</v>
      </c>
      <c r="N17" s="3">
        <v>14616</v>
      </c>
      <c r="O17" s="3">
        <f t="shared" si="3"/>
        <v>50400</v>
      </c>
      <c r="P17" s="3">
        <v>114408</v>
      </c>
      <c r="Q17" s="3">
        <v>93240</v>
      </c>
      <c r="R17" s="3">
        <f t="shared" si="4"/>
        <v>207648</v>
      </c>
      <c r="S17" s="5">
        <f t="shared" si="5"/>
        <v>186480</v>
      </c>
      <c r="T17" s="5">
        <f t="shared" si="6"/>
        <v>133560</v>
      </c>
      <c r="U17" s="5">
        <f t="shared" si="7"/>
        <v>320040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3024</v>
      </c>
      <c r="E18" s="3">
        <v>5040</v>
      </c>
      <c r="F18" s="3">
        <f t="shared" si="0"/>
        <v>8064</v>
      </c>
      <c r="G18" s="3">
        <v>504</v>
      </c>
      <c r="H18" s="3">
        <v>0</v>
      </c>
      <c r="I18" s="3">
        <f t="shared" si="1"/>
        <v>504</v>
      </c>
      <c r="J18" s="3">
        <v>504</v>
      </c>
      <c r="K18" s="3">
        <v>504</v>
      </c>
      <c r="L18" s="3">
        <f t="shared" si="2"/>
        <v>1008</v>
      </c>
      <c r="M18" s="3">
        <v>30240</v>
      </c>
      <c r="N18" s="3">
        <v>33768</v>
      </c>
      <c r="O18" s="3">
        <f t="shared" si="3"/>
        <v>64008</v>
      </c>
      <c r="P18" s="3">
        <v>0</v>
      </c>
      <c r="Q18" s="3">
        <v>504</v>
      </c>
      <c r="R18" s="3">
        <f t="shared" si="4"/>
        <v>504</v>
      </c>
      <c r="S18" s="5">
        <f t="shared" si="5"/>
        <v>34272</v>
      </c>
      <c r="T18" s="5">
        <f t="shared" si="6"/>
        <v>39816</v>
      </c>
      <c r="U18" s="5">
        <f t="shared" si="7"/>
        <v>74088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504</v>
      </c>
      <c r="E19" s="3">
        <v>0</v>
      </c>
      <c r="F19" s="3">
        <f t="shared" si="0"/>
        <v>504</v>
      </c>
      <c r="G19" s="3">
        <v>504</v>
      </c>
      <c r="H19" s="3">
        <v>0</v>
      </c>
      <c r="I19" s="3">
        <f t="shared" si="1"/>
        <v>504</v>
      </c>
      <c r="J19" s="3">
        <v>504</v>
      </c>
      <c r="K19" s="3">
        <v>504</v>
      </c>
      <c r="L19" s="3">
        <f t="shared" si="2"/>
        <v>1008</v>
      </c>
      <c r="M19" s="3">
        <v>1512</v>
      </c>
      <c r="N19" s="3">
        <v>504</v>
      </c>
      <c r="O19" s="3">
        <f t="shared" si="3"/>
        <v>2016</v>
      </c>
      <c r="P19" s="3">
        <v>4032</v>
      </c>
      <c r="Q19" s="3">
        <v>2520</v>
      </c>
      <c r="R19" s="3">
        <f t="shared" si="4"/>
        <v>6552</v>
      </c>
      <c r="S19" s="5">
        <f t="shared" si="5"/>
        <v>7056</v>
      </c>
      <c r="T19" s="5">
        <f t="shared" si="6"/>
        <v>3528</v>
      </c>
      <c r="U19" s="5">
        <f t="shared" si="7"/>
        <v>10584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2016</v>
      </c>
      <c r="E20" s="3">
        <v>1008</v>
      </c>
      <c r="F20" s="3">
        <f t="shared" si="0"/>
        <v>3024</v>
      </c>
      <c r="G20" s="3">
        <v>1008</v>
      </c>
      <c r="H20" s="3">
        <v>1512</v>
      </c>
      <c r="I20" s="3">
        <f t="shared" si="1"/>
        <v>2520</v>
      </c>
      <c r="J20" s="3">
        <v>5040</v>
      </c>
      <c r="K20" s="3">
        <v>2520</v>
      </c>
      <c r="L20" s="3">
        <f t="shared" si="2"/>
        <v>7560</v>
      </c>
      <c r="M20" s="3">
        <v>35280</v>
      </c>
      <c r="N20" s="3">
        <v>32256</v>
      </c>
      <c r="O20" s="3">
        <f t="shared" si="3"/>
        <v>67536</v>
      </c>
      <c r="P20" s="3">
        <v>109872</v>
      </c>
      <c r="Q20" s="3">
        <v>105840</v>
      </c>
      <c r="R20" s="3">
        <f t="shared" si="4"/>
        <v>215712</v>
      </c>
      <c r="S20" s="5">
        <f t="shared" si="5"/>
        <v>153216</v>
      </c>
      <c r="T20" s="5">
        <f t="shared" si="6"/>
        <v>143136</v>
      </c>
      <c r="U20" s="5">
        <f t="shared" si="7"/>
        <v>296352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1512</v>
      </c>
      <c r="E21" s="3">
        <v>0</v>
      </c>
      <c r="F21" s="3">
        <f t="shared" si="0"/>
        <v>1512</v>
      </c>
      <c r="G21" s="3">
        <v>1008</v>
      </c>
      <c r="H21" s="3">
        <v>2520</v>
      </c>
      <c r="I21" s="3">
        <f t="shared" si="1"/>
        <v>3528</v>
      </c>
      <c r="J21" s="3">
        <v>8064</v>
      </c>
      <c r="K21" s="3">
        <v>5040</v>
      </c>
      <c r="L21" s="3">
        <f t="shared" si="2"/>
        <v>13104</v>
      </c>
      <c r="M21" s="3">
        <v>76608</v>
      </c>
      <c r="N21" s="3">
        <v>81648</v>
      </c>
      <c r="O21" s="3">
        <f t="shared" si="3"/>
        <v>158256</v>
      </c>
      <c r="P21" s="3">
        <v>24192</v>
      </c>
      <c r="Q21" s="3">
        <v>18648</v>
      </c>
      <c r="R21" s="3">
        <f t="shared" si="4"/>
        <v>42840</v>
      </c>
      <c r="S21" s="5">
        <f t="shared" si="5"/>
        <v>111384</v>
      </c>
      <c r="T21" s="5">
        <f t="shared" si="6"/>
        <v>107856</v>
      </c>
      <c r="U21" s="5">
        <f t="shared" si="7"/>
        <v>219240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504</v>
      </c>
      <c r="F22" s="3">
        <f t="shared" si="0"/>
        <v>504</v>
      </c>
      <c r="G22" s="3">
        <v>504</v>
      </c>
      <c r="H22" s="3">
        <v>504</v>
      </c>
      <c r="I22" s="3">
        <f t="shared" si="1"/>
        <v>1008</v>
      </c>
      <c r="J22" s="3">
        <v>1008</v>
      </c>
      <c r="K22" s="3">
        <v>504</v>
      </c>
      <c r="L22" s="3">
        <f t="shared" si="2"/>
        <v>1512</v>
      </c>
      <c r="M22" s="3">
        <v>1008</v>
      </c>
      <c r="N22" s="3">
        <v>1008</v>
      </c>
      <c r="O22" s="3">
        <f t="shared" si="3"/>
        <v>2016</v>
      </c>
      <c r="P22" s="3">
        <v>4032</v>
      </c>
      <c r="Q22" s="3">
        <v>504</v>
      </c>
      <c r="R22" s="3">
        <f t="shared" si="4"/>
        <v>4536</v>
      </c>
      <c r="S22" s="5">
        <f t="shared" si="5"/>
        <v>6552</v>
      </c>
      <c r="T22" s="5">
        <f t="shared" si="6"/>
        <v>3024</v>
      </c>
      <c r="U22" s="5">
        <f t="shared" si="7"/>
        <v>9576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25200</v>
      </c>
      <c r="E24" s="5">
        <f t="shared" si="8"/>
        <v>25704</v>
      </c>
      <c r="F24" s="5">
        <f t="shared" si="8"/>
        <v>50904</v>
      </c>
      <c r="G24" s="5">
        <f t="shared" si="8"/>
        <v>21168</v>
      </c>
      <c r="H24" s="5">
        <f t="shared" si="8"/>
        <v>24192</v>
      </c>
      <c r="I24" s="5">
        <f t="shared" si="8"/>
        <v>45360</v>
      </c>
      <c r="J24" s="5">
        <f t="shared" si="8"/>
        <v>44352</v>
      </c>
      <c r="K24" s="5">
        <f t="shared" si="8"/>
        <v>37800</v>
      </c>
      <c r="L24" s="5">
        <f t="shared" si="8"/>
        <v>82152</v>
      </c>
      <c r="M24" s="5">
        <f t="shared" si="8"/>
        <v>245952</v>
      </c>
      <c r="N24" s="5">
        <f t="shared" si="8"/>
        <v>214704</v>
      </c>
      <c r="O24" s="5">
        <f t="shared" si="8"/>
        <v>460656</v>
      </c>
      <c r="P24" s="5">
        <f t="shared" si="8"/>
        <v>309960</v>
      </c>
      <c r="Q24" s="5">
        <f t="shared" si="8"/>
        <v>278208</v>
      </c>
      <c r="R24" s="5">
        <f t="shared" si="8"/>
        <v>588168</v>
      </c>
      <c r="S24" s="5">
        <f t="shared" si="5"/>
        <v>646632</v>
      </c>
      <c r="T24" s="5">
        <f t="shared" si="6"/>
        <v>580608</v>
      </c>
      <c r="U24" s="5">
        <f t="shared" si="7"/>
        <v>1227240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19" width="9.00390625" style="0" customWidth="1"/>
    <col min="20" max="20" width="9.7109375" style="0" customWidth="1"/>
    <col min="21" max="21" width="10.00390625" style="0" customWidth="1"/>
    <col min="22" max="22" width="21.421875" style="0" bestFit="1" customWidth="1"/>
  </cols>
  <sheetData>
    <row r="1" spans="1:23" ht="12.75">
      <c r="A1" s="11"/>
      <c r="B1" s="11"/>
      <c r="C1" s="70" t="s">
        <v>158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150</v>
      </c>
      <c r="E6" s="61" t="s">
        <v>151</v>
      </c>
      <c r="F6" s="7" t="s">
        <v>4</v>
      </c>
      <c r="G6" s="61" t="s">
        <v>150</v>
      </c>
      <c r="H6" s="61" t="s">
        <v>151</v>
      </c>
      <c r="I6" s="7" t="s">
        <v>4</v>
      </c>
      <c r="J6" s="61" t="s">
        <v>150</v>
      </c>
      <c r="K6" s="61" t="s">
        <v>151</v>
      </c>
      <c r="L6" s="7" t="s">
        <v>4</v>
      </c>
      <c r="M6" s="61" t="s">
        <v>150</v>
      </c>
      <c r="N6" s="61" t="s">
        <v>151</v>
      </c>
      <c r="O6" s="7" t="s">
        <v>4</v>
      </c>
      <c r="P6" s="61" t="s">
        <v>150</v>
      </c>
      <c r="Q6" s="61" t="s">
        <v>151</v>
      </c>
      <c r="R6" s="7" t="s">
        <v>4</v>
      </c>
      <c r="S6" s="61" t="s">
        <v>153</v>
      </c>
      <c r="T6" s="61" t="s">
        <v>154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24192</v>
      </c>
      <c r="K7" s="3">
        <v>0</v>
      </c>
      <c r="L7" s="3">
        <f>SUM(J7:K7)</f>
        <v>24192</v>
      </c>
      <c r="M7" s="3">
        <v>0</v>
      </c>
      <c r="N7" s="3">
        <v>37800</v>
      </c>
      <c r="O7" s="3">
        <f>SUM(M7:N7)</f>
        <v>37800</v>
      </c>
      <c r="P7" s="3">
        <v>14112</v>
      </c>
      <c r="Q7" s="3">
        <v>28224</v>
      </c>
      <c r="R7" s="3">
        <f>SUM(P7:Q7)</f>
        <v>42336</v>
      </c>
      <c r="S7" s="5">
        <f>D7+G7+J7+M7+P7</f>
        <v>38304</v>
      </c>
      <c r="T7" s="5">
        <f>E7+H7+K7+N7+Q7</f>
        <v>66024</v>
      </c>
      <c r="U7" s="5">
        <f>S7+T7</f>
        <v>104328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4032</v>
      </c>
      <c r="F8" s="3">
        <f aca="true" t="shared" si="0" ref="F8:F23">SUM(D8:E8)</f>
        <v>4032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12600</v>
      </c>
      <c r="N8" s="3">
        <v>0</v>
      </c>
      <c r="O8" s="3">
        <f aca="true" t="shared" si="2" ref="O8:O23">SUM(M8:N8)</f>
        <v>12600</v>
      </c>
      <c r="P8" s="3">
        <v>14112</v>
      </c>
      <c r="Q8" s="3">
        <v>0</v>
      </c>
      <c r="R8" s="3">
        <f aca="true" t="shared" si="3" ref="R8:R23">SUM(P8:Q8)</f>
        <v>14112</v>
      </c>
      <c r="S8" s="5">
        <f aca="true" t="shared" si="4" ref="S8:T24">D8+G8+J8+M8+P8</f>
        <v>26712</v>
      </c>
      <c r="T8" s="5">
        <f t="shared" si="4"/>
        <v>4032</v>
      </c>
      <c r="U8" s="5">
        <f aca="true" t="shared" si="5" ref="U8:U24">S8+T8</f>
        <v>30744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12600</v>
      </c>
      <c r="N9" s="3">
        <v>12600</v>
      </c>
      <c r="O9" s="3">
        <f t="shared" si="2"/>
        <v>25200</v>
      </c>
      <c r="P9" s="3">
        <v>42336</v>
      </c>
      <c r="Q9" s="3">
        <v>14112</v>
      </c>
      <c r="R9" s="3">
        <f t="shared" si="3"/>
        <v>56448</v>
      </c>
      <c r="S9" s="5">
        <f t="shared" si="4"/>
        <v>54936</v>
      </c>
      <c r="T9" s="5">
        <f t="shared" si="4"/>
        <v>26712</v>
      </c>
      <c r="U9" s="5">
        <f t="shared" si="5"/>
        <v>81648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12096</v>
      </c>
      <c r="F12" s="3">
        <f t="shared" si="0"/>
        <v>12096</v>
      </c>
      <c r="G12" s="3">
        <v>9072</v>
      </c>
      <c r="H12" s="3">
        <v>18144</v>
      </c>
      <c r="I12" s="3">
        <f t="shared" si="1"/>
        <v>27216</v>
      </c>
      <c r="J12" s="3">
        <v>12096</v>
      </c>
      <c r="K12" s="3">
        <v>12096</v>
      </c>
      <c r="L12" s="3">
        <f aca="true" t="shared" si="6" ref="L12:L23">SUM(J12:K12)</f>
        <v>24192</v>
      </c>
      <c r="M12" s="3">
        <v>441000</v>
      </c>
      <c r="N12" s="3">
        <v>327600</v>
      </c>
      <c r="O12" s="3">
        <f t="shared" si="2"/>
        <v>768600</v>
      </c>
      <c r="P12" s="3">
        <v>705600</v>
      </c>
      <c r="Q12" s="3">
        <v>522144</v>
      </c>
      <c r="R12" s="3">
        <f t="shared" si="3"/>
        <v>1227744</v>
      </c>
      <c r="S12" s="5">
        <f t="shared" si="4"/>
        <v>1167768</v>
      </c>
      <c r="T12" s="5">
        <f t="shared" si="4"/>
        <v>892080</v>
      </c>
      <c r="U12" s="5">
        <f t="shared" si="5"/>
        <v>2059848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4032</v>
      </c>
      <c r="E13" s="3">
        <v>8064</v>
      </c>
      <c r="F13" s="3">
        <f t="shared" si="0"/>
        <v>12096</v>
      </c>
      <c r="G13" s="3">
        <v>0</v>
      </c>
      <c r="H13" s="3">
        <v>9072</v>
      </c>
      <c r="I13" s="3">
        <f t="shared" si="1"/>
        <v>9072</v>
      </c>
      <c r="J13" s="3">
        <v>0</v>
      </c>
      <c r="K13" s="3">
        <v>48384</v>
      </c>
      <c r="L13" s="3">
        <f t="shared" si="6"/>
        <v>48384</v>
      </c>
      <c r="M13" s="3">
        <v>226800</v>
      </c>
      <c r="N13" s="3">
        <v>252000</v>
      </c>
      <c r="O13" s="3">
        <f t="shared" si="2"/>
        <v>478800</v>
      </c>
      <c r="P13" s="3">
        <v>28224</v>
      </c>
      <c r="Q13" s="3">
        <v>155232</v>
      </c>
      <c r="R13" s="3">
        <f t="shared" si="3"/>
        <v>183456</v>
      </c>
      <c r="S13" s="5">
        <f t="shared" si="4"/>
        <v>259056</v>
      </c>
      <c r="T13" s="5">
        <f t="shared" si="4"/>
        <v>472752</v>
      </c>
      <c r="U13" s="5">
        <f t="shared" si="5"/>
        <v>731808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4032</v>
      </c>
      <c r="F14" s="3">
        <f t="shared" si="0"/>
        <v>4032</v>
      </c>
      <c r="G14" s="3">
        <v>0</v>
      </c>
      <c r="H14" s="3">
        <v>0</v>
      </c>
      <c r="I14" s="3">
        <f t="shared" si="1"/>
        <v>0</v>
      </c>
      <c r="J14" s="3">
        <v>12096</v>
      </c>
      <c r="K14" s="3">
        <v>24192</v>
      </c>
      <c r="L14" s="3">
        <f t="shared" si="6"/>
        <v>36288</v>
      </c>
      <c r="M14" s="3">
        <v>100800</v>
      </c>
      <c r="N14" s="3">
        <v>100800</v>
      </c>
      <c r="O14" s="3">
        <f t="shared" si="2"/>
        <v>201600</v>
      </c>
      <c r="P14" s="3">
        <v>465696</v>
      </c>
      <c r="Q14" s="3">
        <v>409248</v>
      </c>
      <c r="R14" s="3">
        <f t="shared" si="3"/>
        <v>874944</v>
      </c>
      <c r="S14" s="5">
        <f t="shared" si="4"/>
        <v>578592</v>
      </c>
      <c r="T14" s="5">
        <f t="shared" si="4"/>
        <v>538272</v>
      </c>
      <c r="U14" s="5">
        <f t="shared" si="5"/>
        <v>1116864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9072</v>
      </c>
      <c r="H15" s="3">
        <v>27216</v>
      </c>
      <c r="I15" s="3">
        <f t="shared" si="1"/>
        <v>36288</v>
      </c>
      <c r="J15" s="3">
        <v>24192</v>
      </c>
      <c r="K15" s="3">
        <v>0</v>
      </c>
      <c r="L15" s="3">
        <f t="shared" si="6"/>
        <v>24192</v>
      </c>
      <c r="M15" s="3">
        <v>12600</v>
      </c>
      <c r="N15" s="3">
        <v>37800</v>
      </c>
      <c r="O15" s="3">
        <f t="shared" si="2"/>
        <v>50400</v>
      </c>
      <c r="P15" s="3">
        <v>28224</v>
      </c>
      <c r="Q15" s="3">
        <v>14112</v>
      </c>
      <c r="R15" s="3">
        <f t="shared" si="3"/>
        <v>42336</v>
      </c>
      <c r="S15" s="5">
        <f t="shared" si="4"/>
        <v>74088</v>
      </c>
      <c r="T15" s="5">
        <f t="shared" si="4"/>
        <v>79128</v>
      </c>
      <c r="U15" s="5">
        <f t="shared" si="5"/>
        <v>153216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44352</v>
      </c>
      <c r="E16" s="3">
        <v>20160</v>
      </c>
      <c r="F16" s="3">
        <f t="shared" si="0"/>
        <v>64512</v>
      </c>
      <c r="G16" s="3">
        <v>54432</v>
      </c>
      <c r="H16" s="3">
        <v>18144</v>
      </c>
      <c r="I16" s="3">
        <f t="shared" si="1"/>
        <v>72576</v>
      </c>
      <c r="J16" s="3">
        <v>302400</v>
      </c>
      <c r="K16" s="3">
        <v>169344</v>
      </c>
      <c r="L16" s="3">
        <f t="shared" si="6"/>
        <v>471744</v>
      </c>
      <c r="M16" s="3">
        <v>617400</v>
      </c>
      <c r="N16" s="3">
        <v>126000</v>
      </c>
      <c r="O16" s="3">
        <f t="shared" si="2"/>
        <v>743400</v>
      </c>
      <c r="P16" s="3">
        <v>42336</v>
      </c>
      <c r="Q16" s="3">
        <v>14112</v>
      </c>
      <c r="R16" s="3">
        <f t="shared" si="3"/>
        <v>56448</v>
      </c>
      <c r="S16" s="5">
        <f t="shared" si="4"/>
        <v>1060920</v>
      </c>
      <c r="T16" s="5">
        <f t="shared" si="4"/>
        <v>347760</v>
      </c>
      <c r="U16" s="5">
        <f t="shared" si="5"/>
        <v>1408680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92736</v>
      </c>
      <c r="E17" s="3">
        <v>60480</v>
      </c>
      <c r="F17" s="3">
        <f t="shared" si="0"/>
        <v>153216</v>
      </c>
      <c r="G17" s="3">
        <v>226800</v>
      </c>
      <c r="H17" s="3">
        <v>199584</v>
      </c>
      <c r="I17" s="3">
        <f t="shared" si="1"/>
        <v>426384</v>
      </c>
      <c r="J17" s="3">
        <v>290304</v>
      </c>
      <c r="K17" s="3">
        <v>169344</v>
      </c>
      <c r="L17" s="3">
        <f t="shared" si="6"/>
        <v>459648</v>
      </c>
      <c r="M17" s="3">
        <v>894600</v>
      </c>
      <c r="N17" s="3">
        <v>365400</v>
      </c>
      <c r="O17" s="3">
        <f t="shared" si="2"/>
        <v>1260000</v>
      </c>
      <c r="P17" s="3">
        <v>3203424</v>
      </c>
      <c r="Q17" s="3">
        <v>2610720</v>
      </c>
      <c r="R17" s="3">
        <f t="shared" si="3"/>
        <v>5814144</v>
      </c>
      <c r="S17" s="5">
        <f t="shared" si="4"/>
        <v>4707864</v>
      </c>
      <c r="T17" s="5">
        <f t="shared" si="4"/>
        <v>3405528</v>
      </c>
      <c r="U17" s="5">
        <f t="shared" si="5"/>
        <v>8113392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24192</v>
      </c>
      <c r="E18" s="3">
        <v>40320</v>
      </c>
      <c r="F18" s="3">
        <f t="shared" si="0"/>
        <v>64512</v>
      </c>
      <c r="G18" s="3">
        <v>9072</v>
      </c>
      <c r="H18" s="3">
        <v>0</v>
      </c>
      <c r="I18" s="3">
        <f t="shared" si="1"/>
        <v>9072</v>
      </c>
      <c r="J18" s="3">
        <v>12096</v>
      </c>
      <c r="K18" s="3">
        <v>12096</v>
      </c>
      <c r="L18" s="3">
        <f t="shared" si="6"/>
        <v>24192</v>
      </c>
      <c r="M18" s="3">
        <v>756000</v>
      </c>
      <c r="N18" s="3">
        <v>844200</v>
      </c>
      <c r="O18" s="3">
        <f t="shared" si="2"/>
        <v>1600200</v>
      </c>
      <c r="P18" s="3">
        <v>0</v>
      </c>
      <c r="Q18" s="3">
        <v>14112</v>
      </c>
      <c r="R18" s="3">
        <f t="shared" si="3"/>
        <v>14112</v>
      </c>
      <c r="S18" s="5">
        <f t="shared" si="4"/>
        <v>801360</v>
      </c>
      <c r="T18" s="5">
        <f t="shared" si="4"/>
        <v>910728</v>
      </c>
      <c r="U18" s="5">
        <f t="shared" si="5"/>
        <v>1712088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4032</v>
      </c>
      <c r="E19" s="3">
        <v>0</v>
      </c>
      <c r="F19" s="3">
        <f t="shared" si="0"/>
        <v>4032</v>
      </c>
      <c r="G19" s="3">
        <v>9072</v>
      </c>
      <c r="H19" s="3">
        <v>0</v>
      </c>
      <c r="I19" s="3">
        <f t="shared" si="1"/>
        <v>9072</v>
      </c>
      <c r="J19" s="3">
        <v>12096</v>
      </c>
      <c r="K19" s="3">
        <v>12096</v>
      </c>
      <c r="L19" s="3">
        <f t="shared" si="6"/>
        <v>24192</v>
      </c>
      <c r="M19" s="3">
        <v>37800</v>
      </c>
      <c r="N19" s="3">
        <v>12600</v>
      </c>
      <c r="O19" s="3">
        <f t="shared" si="2"/>
        <v>50400</v>
      </c>
      <c r="P19" s="3">
        <v>112896</v>
      </c>
      <c r="Q19" s="3">
        <v>70560</v>
      </c>
      <c r="R19" s="3">
        <f t="shared" si="3"/>
        <v>183456</v>
      </c>
      <c r="S19" s="5">
        <f t="shared" si="4"/>
        <v>175896</v>
      </c>
      <c r="T19" s="5">
        <f t="shared" si="4"/>
        <v>95256</v>
      </c>
      <c r="U19" s="5">
        <f t="shared" si="5"/>
        <v>271152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16128</v>
      </c>
      <c r="E20" s="3">
        <v>8064</v>
      </c>
      <c r="F20" s="3">
        <f t="shared" si="0"/>
        <v>24192</v>
      </c>
      <c r="G20" s="3">
        <v>18144</v>
      </c>
      <c r="H20" s="3">
        <v>27216</v>
      </c>
      <c r="I20" s="3">
        <f t="shared" si="1"/>
        <v>45360</v>
      </c>
      <c r="J20" s="3">
        <v>120960</v>
      </c>
      <c r="K20" s="3">
        <v>60480</v>
      </c>
      <c r="L20" s="3">
        <f t="shared" si="6"/>
        <v>181440</v>
      </c>
      <c r="M20" s="3">
        <v>882000</v>
      </c>
      <c r="N20" s="3">
        <v>806400</v>
      </c>
      <c r="O20" s="3">
        <f t="shared" si="2"/>
        <v>1688400</v>
      </c>
      <c r="P20" s="3">
        <v>3076416</v>
      </c>
      <c r="Q20" s="3">
        <v>2963520</v>
      </c>
      <c r="R20" s="3">
        <f t="shared" si="3"/>
        <v>6039936</v>
      </c>
      <c r="S20" s="5">
        <f t="shared" si="4"/>
        <v>4113648</v>
      </c>
      <c r="T20" s="5">
        <f t="shared" si="4"/>
        <v>3865680</v>
      </c>
      <c r="U20" s="5">
        <f t="shared" si="5"/>
        <v>7979328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12096</v>
      </c>
      <c r="E21" s="3">
        <v>0</v>
      </c>
      <c r="F21" s="3">
        <f t="shared" si="0"/>
        <v>12096</v>
      </c>
      <c r="G21" s="3">
        <v>18144</v>
      </c>
      <c r="H21" s="3">
        <v>45360</v>
      </c>
      <c r="I21" s="3">
        <f>SUM(G21:H21)</f>
        <v>63504</v>
      </c>
      <c r="J21" s="3">
        <v>193536</v>
      </c>
      <c r="K21" s="3">
        <v>120960</v>
      </c>
      <c r="L21" s="3">
        <f t="shared" si="6"/>
        <v>314496</v>
      </c>
      <c r="M21" s="3">
        <v>1915200</v>
      </c>
      <c r="N21" s="3">
        <v>2041200</v>
      </c>
      <c r="O21" s="3">
        <f t="shared" si="2"/>
        <v>3956400</v>
      </c>
      <c r="P21" s="3">
        <v>677376</v>
      </c>
      <c r="Q21" s="3">
        <v>522144</v>
      </c>
      <c r="R21" s="3">
        <f t="shared" si="3"/>
        <v>1199520</v>
      </c>
      <c r="S21" s="5">
        <f t="shared" si="4"/>
        <v>2816352</v>
      </c>
      <c r="T21" s="5">
        <f t="shared" si="4"/>
        <v>2729664</v>
      </c>
      <c r="U21" s="5">
        <f t="shared" si="5"/>
        <v>5546016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4032</v>
      </c>
      <c r="F22" s="3">
        <f t="shared" si="0"/>
        <v>4032</v>
      </c>
      <c r="G22" s="3">
        <v>9072</v>
      </c>
      <c r="H22" s="3">
        <v>9072</v>
      </c>
      <c r="I22" s="3">
        <f>SUM(G22:H22)</f>
        <v>18144</v>
      </c>
      <c r="J22" s="3">
        <v>24192</v>
      </c>
      <c r="K22" s="3">
        <v>12096</v>
      </c>
      <c r="L22" s="3">
        <f t="shared" si="6"/>
        <v>36288</v>
      </c>
      <c r="M22" s="3">
        <v>25200</v>
      </c>
      <c r="N22" s="3">
        <v>25200</v>
      </c>
      <c r="O22" s="3">
        <f t="shared" si="2"/>
        <v>50400</v>
      </c>
      <c r="P22" s="3">
        <v>112896</v>
      </c>
      <c r="Q22" s="3">
        <v>14112</v>
      </c>
      <c r="R22" s="3">
        <f t="shared" si="3"/>
        <v>127008</v>
      </c>
      <c r="S22" s="5">
        <f t="shared" si="4"/>
        <v>171360</v>
      </c>
      <c r="T22" s="5">
        <f t="shared" si="4"/>
        <v>64512</v>
      </c>
      <c r="U22" s="5">
        <f t="shared" si="5"/>
        <v>235872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197568</v>
      </c>
      <c r="E24" s="5">
        <f t="shared" si="7"/>
        <v>161280</v>
      </c>
      <c r="F24" s="5">
        <f t="shared" si="7"/>
        <v>358848</v>
      </c>
      <c r="G24" s="5">
        <f t="shared" si="7"/>
        <v>362880</v>
      </c>
      <c r="H24" s="5">
        <f t="shared" si="7"/>
        <v>353808</v>
      </c>
      <c r="I24" s="5">
        <f t="shared" si="7"/>
        <v>716688</v>
      </c>
      <c r="J24" s="5">
        <f t="shared" si="7"/>
        <v>1028160</v>
      </c>
      <c r="K24" s="5">
        <f t="shared" si="7"/>
        <v>641088</v>
      </c>
      <c r="L24" s="5">
        <f t="shared" si="7"/>
        <v>1669248</v>
      </c>
      <c r="M24" s="5">
        <f t="shared" si="7"/>
        <v>5934600</v>
      </c>
      <c r="N24" s="5">
        <f t="shared" si="7"/>
        <v>4989600</v>
      </c>
      <c r="O24" s="5">
        <f t="shared" si="7"/>
        <v>10924200</v>
      </c>
      <c r="P24" s="5">
        <f t="shared" si="7"/>
        <v>8523648</v>
      </c>
      <c r="Q24" s="5">
        <f t="shared" si="7"/>
        <v>7352352</v>
      </c>
      <c r="R24" s="5">
        <f t="shared" si="7"/>
        <v>15876000</v>
      </c>
      <c r="S24" s="5">
        <f t="shared" si="4"/>
        <v>16046856</v>
      </c>
      <c r="T24" s="5">
        <f t="shared" si="4"/>
        <v>13498128</v>
      </c>
      <c r="U24" s="5">
        <f t="shared" si="5"/>
        <v>29544984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70" t="s">
        <v>158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7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150</v>
      </c>
      <c r="E5" s="59" t="s">
        <v>151</v>
      </c>
      <c r="F5" s="32"/>
      <c r="G5" s="59" t="s">
        <v>150</v>
      </c>
      <c r="H5" s="59" t="s">
        <v>151</v>
      </c>
      <c r="I5" s="12"/>
      <c r="J5" s="59" t="s">
        <v>150</v>
      </c>
      <c r="K5" s="59" t="s">
        <v>151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24192</v>
      </c>
      <c r="E6" s="4">
        <v>21672</v>
      </c>
      <c r="F6" s="11"/>
      <c r="G6" s="4">
        <v>24192</v>
      </c>
      <c r="H6" s="4">
        <v>21672</v>
      </c>
      <c r="I6" s="12"/>
      <c r="J6" s="4">
        <v>23.645000457763672</v>
      </c>
      <c r="K6" s="4">
        <v>20.573999404907227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7560</v>
      </c>
      <c r="E7" s="4">
        <v>1512</v>
      </c>
      <c r="F7" s="11"/>
      <c r="G7" s="4">
        <v>15120</v>
      </c>
      <c r="H7" s="4">
        <v>3024</v>
      </c>
      <c r="I7" s="12"/>
      <c r="J7" s="4">
        <v>7.388999938964844</v>
      </c>
      <c r="K7" s="4">
        <v>1.434999942779541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504</v>
      </c>
      <c r="E8" s="4">
        <v>1008</v>
      </c>
      <c r="F8" s="11"/>
      <c r="G8" s="4">
        <v>1512</v>
      </c>
      <c r="H8" s="4">
        <v>3024</v>
      </c>
      <c r="I8" s="12"/>
      <c r="J8" s="4">
        <v>0.49300000071525574</v>
      </c>
      <c r="K8" s="4">
        <v>0.9570000171661377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48888</v>
      </c>
      <c r="E9" s="4">
        <v>75096</v>
      </c>
      <c r="F9" s="11"/>
      <c r="G9" s="4">
        <v>97776</v>
      </c>
      <c r="H9" s="4">
        <v>150192</v>
      </c>
      <c r="I9" s="12"/>
      <c r="J9" s="4">
        <v>47.78300094604492</v>
      </c>
      <c r="K9" s="4">
        <v>71.29199981689453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21168</v>
      </c>
      <c r="E10" s="4">
        <v>6048</v>
      </c>
      <c r="F10" s="11"/>
      <c r="G10" s="4">
        <v>63504</v>
      </c>
      <c r="H10" s="4">
        <v>18144</v>
      </c>
      <c r="I10" s="12"/>
      <c r="J10" s="4">
        <v>20.690000534057617</v>
      </c>
      <c r="K10" s="4">
        <v>5.742000102996826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102312</v>
      </c>
      <c r="E16" s="6">
        <f>SUM(E6:E15)</f>
        <v>105336</v>
      </c>
      <c r="F16" s="11"/>
      <c r="G16" s="6">
        <f>SUM(G6:G15)</f>
        <v>202104</v>
      </c>
      <c r="H16" s="6">
        <f>SUM(H6:H15)</f>
        <v>196056</v>
      </c>
      <c r="I16" s="12"/>
      <c r="J16" s="6">
        <f>SUM(J6:J15)</f>
        <v>100.00000187754631</v>
      </c>
      <c r="K16" s="6">
        <f>SUM(K6:K15)</f>
        <v>99.99999928474426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28125" style="0" customWidth="1"/>
  </cols>
  <sheetData>
    <row r="1" spans="3:21" ht="15.75">
      <c r="C1" s="70" t="s">
        <v>158</v>
      </c>
      <c r="D1" s="70"/>
      <c r="E1" s="70"/>
      <c r="F1" s="70"/>
      <c r="G1" s="70"/>
      <c r="H1" s="70"/>
      <c r="I1" s="70"/>
      <c r="J1" s="70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9" customHeight="1">
      <c r="C2" s="63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6" t="s">
        <v>155</v>
      </c>
      <c r="D3" s="66"/>
      <c r="E3" s="66"/>
      <c r="F3" s="66"/>
      <c r="G3" s="66"/>
      <c r="H3" s="66"/>
      <c r="I3" s="66"/>
      <c r="J3" s="66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7" t="s">
        <v>156</v>
      </c>
      <c r="D4" s="68"/>
      <c r="E4" s="68"/>
      <c r="F4" s="68"/>
      <c r="G4" s="68"/>
      <c r="H4" s="68"/>
      <c r="I4" s="68"/>
      <c r="J4" s="68"/>
      <c r="K4" s="68"/>
      <c r="L4" s="68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9" t="s">
        <v>157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3:21" ht="12.75">
      <c r="C7" s="31" t="s">
        <v>130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3:21" ht="12.75">
      <c r="C8" s="31" t="s">
        <v>131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3:21" ht="12.75">
      <c r="C9" s="31" t="s">
        <v>132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3:21" ht="12.75">
      <c r="C10" s="31" t="s">
        <v>133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3:21" ht="12.75">
      <c r="C11" s="31" t="s">
        <v>134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3:21" ht="12.75">
      <c r="C12" s="31" t="s">
        <v>135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3:21" ht="12.75">
      <c r="C13" s="31" t="s">
        <v>136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ht="12.75">
      <c r="C14" s="31" t="s">
        <v>137</v>
      </c>
    </row>
    <row r="15" ht="12.75">
      <c r="C15" s="31" t="s">
        <v>138</v>
      </c>
    </row>
    <row r="16" ht="12.75">
      <c r="C16" s="31" t="s">
        <v>139</v>
      </c>
    </row>
    <row r="17" ht="12.75">
      <c r="C17" s="31" t="s">
        <v>140</v>
      </c>
    </row>
    <row r="18" ht="12.75">
      <c r="C18" s="31" t="s">
        <v>141</v>
      </c>
    </row>
    <row r="19" ht="12.75">
      <c r="C19" s="31" t="s">
        <v>142</v>
      </c>
    </row>
    <row r="20" ht="12.75">
      <c r="C20" s="31" t="s">
        <v>143</v>
      </c>
    </row>
    <row r="21" ht="12.75">
      <c r="C21" s="31" t="s">
        <v>144</v>
      </c>
    </row>
    <row r="22" ht="12.75">
      <c r="C22" s="31" t="s">
        <v>145</v>
      </c>
    </row>
    <row r="23" ht="12.75">
      <c r="C23" s="31" t="s">
        <v>146</v>
      </c>
    </row>
    <row r="24" ht="12.75">
      <c r="C24" s="31" t="s">
        <v>147</v>
      </c>
    </row>
    <row r="25" ht="12.75">
      <c r="C25" s="31" t="s">
        <v>148</v>
      </c>
    </row>
    <row r="26" ht="12.75">
      <c r="C26" s="31" t="s">
        <v>149</v>
      </c>
    </row>
    <row r="27" spans="1:46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5.75">
      <c r="A28" s="11"/>
      <c r="B28" s="11"/>
      <c r="C28" s="11"/>
      <c r="D28" s="33"/>
      <c r="E28" s="33"/>
      <c r="F28" s="33"/>
      <c r="G28" s="33"/>
      <c r="H28" s="33"/>
      <c r="I28" s="33"/>
      <c r="J28" s="33"/>
      <c r="K28" s="49" t="s">
        <v>53</v>
      </c>
      <c r="L28" s="33"/>
      <c r="M28" s="33"/>
      <c r="N28" s="33"/>
      <c r="O28" s="33"/>
      <c r="P28" s="33"/>
      <c r="Q28" s="33"/>
      <c r="R28" s="33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11"/>
      <c r="C29" s="11"/>
      <c r="D29" s="33"/>
      <c r="E29" s="36" t="s">
        <v>6</v>
      </c>
      <c r="F29" s="37"/>
      <c r="G29" s="34"/>
      <c r="H29" s="44" t="s">
        <v>8</v>
      </c>
      <c r="I29" s="45"/>
      <c r="J29" s="40"/>
      <c r="K29" s="36" t="s">
        <v>9</v>
      </c>
      <c r="L29" s="40"/>
      <c r="M29" s="34"/>
      <c r="N29" s="44" t="s">
        <v>10</v>
      </c>
      <c r="O29" s="45"/>
      <c r="P29" s="38"/>
      <c r="Q29" s="39" t="s">
        <v>11</v>
      </c>
      <c r="R29" s="4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11"/>
      <c r="C30" s="11"/>
      <c r="D30" s="35"/>
      <c r="E30" s="25" t="s">
        <v>7</v>
      </c>
      <c r="F30" s="43"/>
      <c r="G30" s="42"/>
      <c r="H30" s="25" t="s">
        <v>42</v>
      </c>
      <c r="I30" s="33"/>
      <c r="J30" s="33"/>
      <c r="K30" s="25" t="s">
        <v>43</v>
      </c>
      <c r="L30" s="33"/>
      <c r="M30" s="34"/>
      <c r="N30" s="46" t="s">
        <v>44</v>
      </c>
      <c r="O30" s="45"/>
      <c r="P30" s="33"/>
      <c r="Q30" s="47" t="s">
        <v>45</v>
      </c>
      <c r="R30" s="33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38.25">
      <c r="A31" s="11"/>
      <c r="B31" s="7" t="s">
        <v>0</v>
      </c>
      <c r="C31" s="7" t="s">
        <v>114</v>
      </c>
      <c r="D31" s="61" t="s">
        <v>150</v>
      </c>
      <c r="E31" s="61" t="s">
        <v>151</v>
      </c>
      <c r="F31" s="7" t="s">
        <v>4</v>
      </c>
      <c r="G31" s="61" t="s">
        <v>150</v>
      </c>
      <c r="H31" s="61" t="s">
        <v>151</v>
      </c>
      <c r="I31" s="7" t="s">
        <v>4</v>
      </c>
      <c r="J31" s="61" t="s">
        <v>150</v>
      </c>
      <c r="K31" s="61" t="s">
        <v>151</v>
      </c>
      <c r="L31" s="7" t="s">
        <v>4</v>
      </c>
      <c r="M31" s="61" t="s">
        <v>150</v>
      </c>
      <c r="N31" s="61" t="s">
        <v>151</v>
      </c>
      <c r="O31" s="7" t="s">
        <v>4</v>
      </c>
      <c r="P31" s="61" t="s">
        <v>150</v>
      </c>
      <c r="Q31" s="61" t="s">
        <v>151</v>
      </c>
      <c r="R31" s="7" t="s">
        <v>4</v>
      </c>
      <c r="S31" s="61" t="s">
        <v>153</v>
      </c>
      <c r="T31" s="61" t="s">
        <v>154</v>
      </c>
      <c r="U31" s="7" t="s">
        <v>4</v>
      </c>
      <c r="V31" s="7" t="s">
        <v>114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>
        <v>1075</v>
      </c>
      <c r="C32" s="3" t="s">
        <v>130</v>
      </c>
      <c r="D32" s="3">
        <v>0</v>
      </c>
      <c r="E32" s="3">
        <v>0</v>
      </c>
      <c r="F32" s="3">
        <f>SUM(D32:E32)</f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12096</v>
      </c>
      <c r="L32" s="3">
        <f>SUM(J32:K32)</f>
        <v>12096</v>
      </c>
      <c r="M32" s="3">
        <v>100800</v>
      </c>
      <c r="N32" s="3">
        <v>63000</v>
      </c>
      <c r="O32" s="3">
        <f>SUM(M32:N32)</f>
        <v>163800</v>
      </c>
      <c r="P32" s="3">
        <v>0</v>
      </c>
      <c r="Q32" s="3">
        <v>0</v>
      </c>
      <c r="R32" s="3">
        <f>SUM(P32:Q32)</f>
        <v>0</v>
      </c>
      <c r="S32" s="5">
        <f>D32+G32+J32+M32+P32</f>
        <v>100800</v>
      </c>
      <c r="T32" s="5">
        <f>E32+H32+K32+N32+Q32</f>
        <v>75096</v>
      </c>
      <c r="U32" s="5">
        <f>S32+T32</f>
        <v>175896</v>
      </c>
      <c r="V32" s="3" t="s">
        <v>130</v>
      </c>
      <c r="W32" s="11" t="s">
        <v>152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>
        <v>1170</v>
      </c>
      <c r="C33" s="3" t="s">
        <v>131</v>
      </c>
      <c r="D33" s="3">
        <v>0</v>
      </c>
      <c r="E33" s="3">
        <v>0</v>
      </c>
      <c r="F33" s="3">
        <f aca="true" t="shared" si="0" ref="F33:F57">SUM(D33:E33)</f>
        <v>0</v>
      </c>
      <c r="G33" s="3">
        <v>0</v>
      </c>
      <c r="H33" s="3">
        <v>0</v>
      </c>
      <c r="I33" s="3">
        <f aca="true" t="shared" si="1" ref="I33:I45">SUM(G33:H33)</f>
        <v>0</v>
      </c>
      <c r="J33" s="3">
        <v>0</v>
      </c>
      <c r="K33" s="3">
        <v>12096</v>
      </c>
      <c r="L33" s="3">
        <f>SUM(J33:K33)</f>
        <v>12096</v>
      </c>
      <c r="M33" s="3">
        <v>0</v>
      </c>
      <c r="N33" s="3">
        <v>0</v>
      </c>
      <c r="O33" s="3">
        <f aca="true" t="shared" si="2" ref="O33:O57">SUM(M33:N33)</f>
        <v>0</v>
      </c>
      <c r="P33" s="3">
        <v>14112</v>
      </c>
      <c r="Q33" s="3">
        <v>28224</v>
      </c>
      <c r="R33" s="3">
        <f aca="true" t="shared" si="3" ref="R33:R57">SUM(P33:Q33)</f>
        <v>42336</v>
      </c>
      <c r="S33" s="5">
        <f aca="true" t="shared" si="4" ref="S33:T58">D33+G33+J33+M33+P33</f>
        <v>14112</v>
      </c>
      <c r="T33" s="5">
        <f t="shared" si="4"/>
        <v>40320</v>
      </c>
      <c r="U33" s="5">
        <f aca="true" t="shared" si="5" ref="U33:U58">S33+T33</f>
        <v>54432</v>
      </c>
      <c r="V33" s="3" t="s">
        <v>131</v>
      </c>
      <c r="W33" s="11" t="s">
        <v>152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>
        <v>1202</v>
      </c>
      <c r="C34" s="3" t="s">
        <v>132</v>
      </c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f t="shared" si="2"/>
        <v>0</v>
      </c>
      <c r="P34" s="3">
        <v>42336</v>
      </c>
      <c r="Q34" s="3">
        <v>0</v>
      </c>
      <c r="R34" s="3">
        <f t="shared" si="3"/>
        <v>42336</v>
      </c>
      <c r="S34" s="5">
        <f t="shared" si="4"/>
        <v>42336</v>
      </c>
      <c r="T34" s="5">
        <f t="shared" si="4"/>
        <v>0</v>
      </c>
      <c r="U34" s="5">
        <f t="shared" si="5"/>
        <v>42336</v>
      </c>
      <c r="V34" s="3" t="s">
        <v>132</v>
      </c>
      <c r="W34" s="11" t="s">
        <v>152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>
        <v>1203</v>
      </c>
      <c r="C35" s="3" t="s">
        <v>133</v>
      </c>
      <c r="D35" s="3">
        <v>0</v>
      </c>
      <c r="E35" s="3">
        <v>12096</v>
      </c>
      <c r="F35" s="3">
        <f t="shared" si="0"/>
        <v>12096</v>
      </c>
      <c r="G35" s="3">
        <v>9072</v>
      </c>
      <c r="H35" s="3">
        <v>0</v>
      </c>
      <c r="I35" s="3">
        <f t="shared" si="1"/>
        <v>9072</v>
      </c>
      <c r="J35" s="3">
        <v>0</v>
      </c>
      <c r="K35" s="3">
        <v>0</v>
      </c>
      <c r="L35" s="3">
        <f>SUM(J35:K35)</f>
        <v>0</v>
      </c>
      <c r="M35" s="3">
        <v>302400</v>
      </c>
      <c r="N35" s="3">
        <v>252000</v>
      </c>
      <c r="O35" s="3">
        <f t="shared" si="2"/>
        <v>554400</v>
      </c>
      <c r="P35" s="3">
        <v>606816</v>
      </c>
      <c r="Q35" s="3">
        <v>493920</v>
      </c>
      <c r="R35" s="3">
        <f t="shared" si="3"/>
        <v>1100736</v>
      </c>
      <c r="S35" s="5">
        <f t="shared" si="4"/>
        <v>918288</v>
      </c>
      <c r="T35" s="5">
        <f t="shared" si="4"/>
        <v>758016</v>
      </c>
      <c r="U35" s="5">
        <f t="shared" si="5"/>
        <v>1676304</v>
      </c>
      <c r="V35" s="3" t="s">
        <v>133</v>
      </c>
      <c r="W35" s="11" t="s">
        <v>152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>
        <v>1204</v>
      </c>
      <c r="C36" s="3" t="s">
        <v>134</v>
      </c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f t="shared" si="2"/>
        <v>0</v>
      </c>
      <c r="P36" s="3">
        <v>0</v>
      </c>
      <c r="Q36" s="3">
        <v>14112</v>
      </c>
      <c r="R36" s="3">
        <f t="shared" si="3"/>
        <v>14112</v>
      </c>
      <c r="S36" s="5">
        <f t="shared" si="4"/>
        <v>0</v>
      </c>
      <c r="T36" s="5">
        <f t="shared" si="4"/>
        <v>14112</v>
      </c>
      <c r="U36" s="5">
        <f t="shared" si="5"/>
        <v>14112</v>
      </c>
      <c r="V36" s="3" t="s">
        <v>134</v>
      </c>
      <c r="W36" s="11" t="s">
        <v>152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>
        <v>1207</v>
      </c>
      <c r="C37" s="3" t="s">
        <v>135</v>
      </c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 t="shared" si="1"/>
        <v>0</v>
      </c>
      <c r="J37" s="3">
        <v>0</v>
      </c>
      <c r="K37" s="3">
        <v>0</v>
      </c>
      <c r="L37" s="3">
        <f aca="true" t="shared" si="6" ref="L37:L57">SUM(J37:K37)</f>
        <v>0</v>
      </c>
      <c r="M37" s="3">
        <v>25200</v>
      </c>
      <c r="N37" s="3">
        <v>0</v>
      </c>
      <c r="O37" s="3">
        <f t="shared" si="2"/>
        <v>25200</v>
      </c>
      <c r="P37" s="3">
        <v>0</v>
      </c>
      <c r="Q37" s="3">
        <v>0</v>
      </c>
      <c r="R37" s="3">
        <f t="shared" si="3"/>
        <v>0</v>
      </c>
      <c r="S37" s="5">
        <f t="shared" si="4"/>
        <v>25200</v>
      </c>
      <c r="T37" s="5">
        <f t="shared" si="4"/>
        <v>0</v>
      </c>
      <c r="U37" s="5">
        <f t="shared" si="5"/>
        <v>25200</v>
      </c>
      <c r="V37" s="3" t="s">
        <v>135</v>
      </c>
      <c r="W37" s="11" t="s">
        <v>152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>
        <v>1268</v>
      </c>
      <c r="C38" s="3" t="s">
        <v>136</v>
      </c>
      <c r="D38" s="3">
        <v>0</v>
      </c>
      <c r="E38" s="3">
        <v>4032</v>
      </c>
      <c r="F38" s="3">
        <f t="shared" si="0"/>
        <v>4032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25200</v>
      </c>
      <c r="O38" s="3">
        <f t="shared" si="2"/>
        <v>25200</v>
      </c>
      <c r="P38" s="3">
        <v>28224</v>
      </c>
      <c r="Q38" s="3">
        <v>42336</v>
      </c>
      <c r="R38" s="3">
        <f t="shared" si="3"/>
        <v>70560</v>
      </c>
      <c r="S38" s="5">
        <f t="shared" si="4"/>
        <v>28224</v>
      </c>
      <c r="T38" s="5">
        <f t="shared" si="4"/>
        <v>71568</v>
      </c>
      <c r="U38" s="5">
        <f t="shared" si="5"/>
        <v>99792</v>
      </c>
      <c r="V38" s="3" t="s">
        <v>136</v>
      </c>
      <c r="W38" s="11" t="s">
        <v>152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>
        <v>1274</v>
      </c>
      <c r="C39" s="3" t="s">
        <v>137</v>
      </c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 t="shared" si="1"/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14112</v>
      </c>
      <c r="Q39" s="3">
        <v>14112</v>
      </c>
      <c r="R39" s="3">
        <f t="shared" si="3"/>
        <v>28224</v>
      </c>
      <c r="S39" s="5">
        <f t="shared" si="4"/>
        <v>14112</v>
      </c>
      <c r="T39" s="5">
        <f t="shared" si="4"/>
        <v>14112</v>
      </c>
      <c r="U39" s="5">
        <f t="shared" si="5"/>
        <v>28224</v>
      </c>
      <c r="V39" s="3" t="s">
        <v>137</v>
      </c>
      <c r="W39" s="11" t="s">
        <v>152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>
        <v>1294</v>
      </c>
      <c r="C40" s="3" t="s">
        <v>138</v>
      </c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 t="shared" si="1"/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14112</v>
      </c>
      <c r="Q40" s="3">
        <v>0</v>
      </c>
      <c r="R40" s="3">
        <f t="shared" si="3"/>
        <v>14112</v>
      </c>
      <c r="S40" s="5">
        <f t="shared" si="4"/>
        <v>14112</v>
      </c>
      <c r="T40" s="5">
        <f t="shared" si="4"/>
        <v>0</v>
      </c>
      <c r="U40" s="5">
        <f t="shared" si="5"/>
        <v>14112</v>
      </c>
      <c r="V40" s="3" t="s">
        <v>138</v>
      </c>
      <c r="W40" s="11" t="s">
        <v>152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>
        <v>1760</v>
      </c>
      <c r="C41" s="3" t="s">
        <v>139</v>
      </c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 t="shared" si="1"/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12600</v>
      </c>
      <c r="O41" s="3">
        <f t="shared" si="2"/>
        <v>12600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12600</v>
      </c>
      <c r="U41" s="5">
        <f t="shared" si="5"/>
        <v>12600</v>
      </c>
      <c r="V41" s="3" t="s">
        <v>139</v>
      </c>
      <c r="W41" s="11" t="s">
        <v>152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>
        <v>1789</v>
      </c>
      <c r="C42" s="3" t="s">
        <v>140</v>
      </c>
      <c r="D42" s="3">
        <v>0</v>
      </c>
      <c r="E42" s="3">
        <v>0</v>
      </c>
      <c r="F42" s="3">
        <f t="shared" si="0"/>
        <v>0</v>
      </c>
      <c r="G42" s="3">
        <v>0</v>
      </c>
      <c r="H42" s="3">
        <v>0</v>
      </c>
      <c r="I42" s="3">
        <f t="shared" si="1"/>
        <v>0</v>
      </c>
      <c r="J42" s="3">
        <v>0</v>
      </c>
      <c r="K42" s="3">
        <v>0</v>
      </c>
      <c r="L42" s="3">
        <f t="shared" si="6"/>
        <v>0</v>
      </c>
      <c r="M42" s="3">
        <v>0</v>
      </c>
      <c r="N42" s="3">
        <v>0</v>
      </c>
      <c r="O42" s="3">
        <f t="shared" si="2"/>
        <v>0</v>
      </c>
      <c r="P42" s="3">
        <v>14112</v>
      </c>
      <c r="Q42" s="3">
        <v>14112</v>
      </c>
      <c r="R42" s="3">
        <f t="shared" si="3"/>
        <v>28224</v>
      </c>
      <c r="S42" s="5">
        <f t="shared" si="4"/>
        <v>14112</v>
      </c>
      <c r="T42" s="5">
        <f t="shared" si="4"/>
        <v>14112</v>
      </c>
      <c r="U42" s="5">
        <f t="shared" si="5"/>
        <v>28224</v>
      </c>
      <c r="V42" s="3" t="s">
        <v>140</v>
      </c>
      <c r="W42" s="11" t="s">
        <v>152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>
        <v>1824</v>
      </c>
      <c r="C43" s="3" t="s">
        <v>141</v>
      </c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 t="shared" si="1"/>
        <v>0</v>
      </c>
      <c r="J43" s="3">
        <v>12096</v>
      </c>
      <c r="K43" s="3">
        <v>0</v>
      </c>
      <c r="L43" s="3">
        <f t="shared" si="6"/>
        <v>12096</v>
      </c>
      <c r="M43" s="3">
        <v>37800</v>
      </c>
      <c r="N43" s="3">
        <v>0</v>
      </c>
      <c r="O43" s="3">
        <f t="shared" si="2"/>
        <v>37800</v>
      </c>
      <c r="P43" s="3">
        <v>14112</v>
      </c>
      <c r="Q43" s="3">
        <v>14112</v>
      </c>
      <c r="R43" s="3">
        <f t="shared" si="3"/>
        <v>28224</v>
      </c>
      <c r="S43" s="5">
        <f t="shared" si="4"/>
        <v>64008</v>
      </c>
      <c r="T43" s="5">
        <f t="shared" si="4"/>
        <v>14112</v>
      </c>
      <c r="U43" s="5">
        <f t="shared" si="5"/>
        <v>78120</v>
      </c>
      <c r="V43" s="3" t="s">
        <v>141</v>
      </c>
      <c r="W43" s="11" t="s">
        <v>152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>
        <v>1863</v>
      </c>
      <c r="C44" s="3" t="s">
        <v>142</v>
      </c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 t="shared" si="1"/>
        <v>0</v>
      </c>
      <c r="J44" s="3">
        <v>0</v>
      </c>
      <c r="K44" s="3">
        <v>0</v>
      </c>
      <c r="L44" s="3">
        <f t="shared" si="6"/>
        <v>0</v>
      </c>
      <c r="M44" s="3">
        <v>0</v>
      </c>
      <c r="N44" s="3">
        <v>0</v>
      </c>
      <c r="O44" s="3">
        <f t="shared" si="2"/>
        <v>0</v>
      </c>
      <c r="P44" s="3">
        <v>28224</v>
      </c>
      <c r="Q44" s="3">
        <v>14112</v>
      </c>
      <c r="R44" s="3">
        <f t="shared" si="3"/>
        <v>42336</v>
      </c>
      <c r="S44" s="5">
        <f t="shared" si="4"/>
        <v>28224</v>
      </c>
      <c r="T44" s="5">
        <f t="shared" si="4"/>
        <v>14112</v>
      </c>
      <c r="U44" s="5">
        <f t="shared" si="5"/>
        <v>42336</v>
      </c>
      <c r="V44" s="3" t="s">
        <v>142</v>
      </c>
      <c r="W44" s="11" t="s">
        <v>152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>
        <v>1866</v>
      </c>
      <c r="C45" s="3" t="s">
        <v>143</v>
      </c>
      <c r="D45" s="3">
        <v>0</v>
      </c>
      <c r="E45" s="3">
        <v>0</v>
      </c>
      <c r="F45" s="3">
        <f t="shared" si="0"/>
        <v>0</v>
      </c>
      <c r="G45" s="3">
        <v>0</v>
      </c>
      <c r="H45" s="3">
        <v>0</v>
      </c>
      <c r="I45" s="3">
        <f t="shared" si="1"/>
        <v>0</v>
      </c>
      <c r="J45" s="3">
        <v>0</v>
      </c>
      <c r="K45" s="3">
        <v>0</v>
      </c>
      <c r="L45" s="3">
        <f t="shared" si="6"/>
        <v>0</v>
      </c>
      <c r="M45" s="3">
        <v>0</v>
      </c>
      <c r="N45" s="3">
        <v>0</v>
      </c>
      <c r="O45" s="3">
        <f t="shared" si="2"/>
        <v>0</v>
      </c>
      <c r="P45" s="3">
        <v>14112</v>
      </c>
      <c r="Q45" s="3">
        <v>0</v>
      </c>
      <c r="R45" s="3">
        <f t="shared" si="3"/>
        <v>14112</v>
      </c>
      <c r="S45" s="5">
        <f t="shared" si="4"/>
        <v>14112</v>
      </c>
      <c r="T45" s="5">
        <f t="shared" si="4"/>
        <v>0</v>
      </c>
      <c r="U45" s="5">
        <f t="shared" si="5"/>
        <v>14112</v>
      </c>
      <c r="V45" s="3" t="s">
        <v>143</v>
      </c>
      <c r="W45" s="11" t="s">
        <v>152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>
        <v>1977</v>
      </c>
      <c r="C46" s="3" t="s">
        <v>144</v>
      </c>
      <c r="D46" s="3">
        <v>0</v>
      </c>
      <c r="E46" s="3">
        <v>0</v>
      </c>
      <c r="F46" s="3">
        <f t="shared" si="0"/>
        <v>0</v>
      </c>
      <c r="G46" s="3">
        <v>0</v>
      </c>
      <c r="H46" s="3">
        <v>0</v>
      </c>
      <c r="I46" s="3">
        <f>SUM(G46:H46)</f>
        <v>0</v>
      </c>
      <c r="J46" s="3">
        <v>0</v>
      </c>
      <c r="K46" s="3">
        <v>0</v>
      </c>
      <c r="L46" s="3">
        <f t="shared" si="6"/>
        <v>0</v>
      </c>
      <c r="M46" s="3">
        <v>12600</v>
      </c>
      <c r="N46" s="3">
        <v>12600</v>
      </c>
      <c r="O46" s="3">
        <f t="shared" si="2"/>
        <v>25200</v>
      </c>
      <c r="P46" s="3">
        <v>0</v>
      </c>
      <c r="Q46" s="3">
        <v>0</v>
      </c>
      <c r="R46" s="3">
        <f t="shared" si="3"/>
        <v>0</v>
      </c>
      <c r="S46" s="5">
        <f t="shared" si="4"/>
        <v>12600</v>
      </c>
      <c r="T46" s="5">
        <f t="shared" si="4"/>
        <v>12600</v>
      </c>
      <c r="U46" s="5">
        <f t="shared" si="5"/>
        <v>25200</v>
      </c>
      <c r="V46" s="3" t="s">
        <v>144</v>
      </c>
      <c r="W46" s="11" t="s">
        <v>152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>
        <v>1999</v>
      </c>
      <c r="C47" s="3" t="s">
        <v>145</v>
      </c>
      <c r="D47" s="3">
        <v>0</v>
      </c>
      <c r="E47" s="3">
        <v>0</v>
      </c>
      <c r="F47" s="3">
        <f t="shared" si="0"/>
        <v>0</v>
      </c>
      <c r="G47" s="3">
        <v>0</v>
      </c>
      <c r="H47" s="3">
        <v>0</v>
      </c>
      <c r="I47" s="3">
        <f>SUM(G47:H47)</f>
        <v>0</v>
      </c>
      <c r="J47" s="3">
        <v>12096</v>
      </c>
      <c r="K47" s="3">
        <v>0</v>
      </c>
      <c r="L47" s="3">
        <f t="shared" si="6"/>
        <v>12096</v>
      </c>
      <c r="M47" s="3">
        <v>0</v>
      </c>
      <c r="N47" s="3">
        <v>0</v>
      </c>
      <c r="O47" s="3">
        <v>0</v>
      </c>
      <c r="P47" s="3">
        <v>42336</v>
      </c>
      <c r="Q47" s="3">
        <v>14112</v>
      </c>
      <c r="R47" s="3">
        <v>0</v>
      </c>
      <c r="S47" s="5">
        <f t="shared" si="4"/>
        <v>54432</v>
      </c>
      <c r="T47" s="5">
        <f t="shared" si="4"/>
        <v>14112</v>
      </c>
      <c r="U47" s="5">
        <f t="shared" si="5"/>
        <v>68544</v>
      </c>
      <c r="V47" s="3" t="s">
        <v>145</v>
      </c>
      <c r="W47" s="11" t="s">
        <v>152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>
        <v>2187</v>
      </c>
      <c r="C48" s="3" t="s">
        <v>146</v>
      </c>
      <c r="D48" s="3">
        <v>0</v>
      </c>
      <c r="E48" s="3">
        <v>0</v>
      </c>
      <c r="F48" s="3">
        <f aca="true" t="shared" si="7" ref="F48:F56">SUM(D48:E48)</f>
        <v>0</v>
      </c>
      <c r="G48" s="3">
        <v>0</v>
      </c>
      <c r="H48" s="3">
        <v>0</v>
      </c>
      <c r="I48" s="3">
        <f aca="true" t="shared" si="8" ref="I48:I56">SUM(G48:H48)</f>
        <v>0</v>
      </c>
      <c r="J48" s="3">
        <v>0</v>
      </c>
      <c r="K48" s="3">
        <v>0</v>
      </c>
      <c r="L48" s="3">
        <f aca="true" t="shared" si="9" ref="L48:L56">SUM(J48:K48)</f>
        <v>0</v>
      </c>
      <c r="M48" s="3">
        <v>0</v>
      </c>
      <c r="N48" s="3">
        <v>12600</v>
      </c>
      <c r="O48" s="3">
        <v>0</v>
      </c>
      <c r="P48" s="3">
        <v>0</v>
      </c>
      <c r="Q48" s="3">
        <v>0</v>
      </c>
      <c r="R48" s="3">
        <v>0</v>
      </c>
      <c r="S48" s="5">
        <f t="shared" si="4"/>
        <v>0</v>
      </c>
      <c r="T48" s="5">
        <f t="shared" si="4"/>
        <v>12600</v>
      </c>
      <c r="U48" s="5">
        <f t="shared" si="5"/>
        <v>12600</v>
      </c>
      <c r="V48" s="3" t="s">
        <v>146</v>
      </c>
      <c r="W48" s="11" t="s">
        <v>152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>
        <v>2810</v>
      </c>
      <c r="C49" s="3" t="s">
        <v>147</v>
      </c>
      <c r="D49" s="3">
        <v>0</v>
      </c>
      <c r="E49" s="3">
        <v>0</v>
      </c>
      <c r="F49" s="3">
        <f t="shared" si="7"/>
        <v>0</v>
      </c>
      <c r="G49" s="3">
        <v>0</v>
      </c>
      <c r="H49" s="3">
        <v>0</v>
      </c>
      <c r="I49" s="3">
        <f t="shared" si="8"/>
        <v>0</v>
      </c>
      <c r="J49" s="3">
        <v>0</v>
      </c>
      <c r="K49" s="3">
        <v>0</v>
      </c>
      <c r="L49" s="3">
        <f t="shared" si="9"/>
        <v>0</v>
      </c>
      <c r="M49" s="3">
        <v>0</v>
      </c>
      <c r="N49" s="3">
        <v>0</v>
      </c>
      <c r="O49" s="3">
        <v>0</v>
      </c>
      <c r="P49" s="3">
        <v>14112</v>
      </c>
      <c r="Q49" s="3">
        <v>14112</v>
      </c>
      <c r="R49" s="3">
        <v>0</v>
      </c>
      <c r="S49" s="5">
        <f t="shared" si="4"/>
        <v>14112</v>
      </c>
      <c r="T49" s="5">
        <f t="shared" si="4"/>
        <v>14112</v>
      </c>
      <c r="U49" s="5">
        <f t="shared" si="5"/>
        <v>28224</v>
      </c>
      <c r="V49" s="3" t="s">
        <v>147</v>
      </c>
      <c r="W49" s="11" t="s">
        <v>152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3">
        <v>3082</v>
      </c>
      <c r="C50" s="3" t="s">
        <v>148</v>
      </c>
      <c r="D50" s="3">
        <v>0</v>
      </c>
      <c r="E50" s="3">
        <v>0</v>
      </c>
      <c r="F50" s="3">
        <f t="shared" si="7"/>
        <v>0</v>
      </c>
      <c r="G50" s="3">
        <v>0</v>
      </c>
      <c r="H50" s="3">
        <v>0</v>
      </c>
      <c r="I50" s="3">
        <f t="shared" si="8"/>
        <v>0</v>
      </c>
      <c r="J50" s="3">
        <v>0</v>
      </c>
      <c r="K50" s="3">
        <v>0</v>
      </c>
      <c r="L50" s="3">
        <f t="shared" si="9"/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5">
        <f t="shared" si="4"/>
        <v>0</v>
      </c>
      <c r="T50" s="5">
        <f t="shared" si="4"/>
        <v>0</v>
      </c>
      <c r="U50" s="5">
        <f t="shared" si="5"/>
        <v>0</v>
      </c>
      <c r="V50" s="3" t="s">
        <v>148</v>
      </c>
      <c r="W50" s="11" t="s">
        <v>152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3">
        <v>3257</v>
      </c>
      <c r="C51" s="3" t="s">
        <v>149</v>
      </c>
      <c r="D51" s="3">
        <v>0</v>
      </c>
      <c r="E51" s="3">
        <v>0</v>
      </c>
      <c r="F51" s="3">
        <f t="shared" si="7"/>
        <v>0</v>
      </c>
      <c r="G51" s="3">
        <v>0</v>
      </c>
      <c r="H51" s="3">
        <v>0</v>
      </c>
      <c r="I51" s="3">
        <f t="shared" si="8"/>
        <v>0</v>
      </c>
      <c r="J51" s="3">
        <v>0</v>
      </c>
      <c r="K51" s="3">
        <v>12096</v>
      </c>
      <c r="L51" s="3">
        <f t="shared" si="9"/>
        <v>12096</v>
      </c>
      <c r="M51" s="3">
        <v>0</v>
      </c>
      <c r="N51" s="3">
        <v>0</v>
      </c>
      <c r="O51" s="3">
        <v>0</v>
      </c>
      <c r="P51" s="3">
        <v>28224</v>
      </c>
      <c r="Q51" s="3">
        <v>0</v>
      </c>
      <c r="R51" s="3">
        <v>0</v>
      </c>
      <c r="S51" s="5">
        <f t="shared" si="4"/>
        <v>28224</v>
      </c>
      <c r="T51" s="5">
        <f t="shared" si="4"/>
        <v>12096</v>
      </c>
      <c r="U51" s="5">
        <f t="shared" si="5"/>
        <v>40320</v>
      </c>
      <c r="V51" s="3" t="s">
        <v>149</v>
      </c>
      <c r="W51" s="11" t="s">
        <v>152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3"/>
      <c r="C52" s="3"/>
      <c r="D52" s="3">
        <v>0</v>
      </c>
      <c r="E52" s="3">
        <v>0</v>
      </c>
      <c r="F52" s="3">
        <f>SUM(D52:E52)</f>
        <v>0</v>
      </c>
      <c r="G52" s="3">
        <v>0</v>
      </c>
      <c r="H52" s="3">
        <v>0</v>
      </c>
      <c r="I52" s="3">
        <f>SUM(G52:H52)</f>
        <v>0</v>
      </c>
      <c r="J52" s="3">
        <v>0</v>
      </c>
      <c r="K52" s="3">
        <v>0</v>
      </c>
      <c r="L52" s="3">
        <f>SUM(J52:K52)</f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5">
        <f aca="true" t="shared" si="10" ref="S52:T54">D52+G52+J52+M52+P52</f>
        <v>0</v>
      </c>
      <c r="T52" s="5">
        <f t="shared" si="10"/>
        <v>0</v>
      </c>
      <c r="U52" s="5">
        <f>S52+T52</f>
        <v>0</v>
      </c>
      <c r="V52" s="3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3"/>
      <c r="C53" s="3"/>
      <c r="D53" s="3">
        <v>0</v>
      </c>
      <c r="E53" s="3">
        <v>0</v>
      </c>
      <c r="F53" s="3">
        <f>SUM(D53:E53)</f>
        <v>0</v>
      </c>
      <c r="G53" s="3">
        <v>0</v>
      </c>
      <c r="H53" s="3">
        <v>0</v>
      </c>
      <c r="I53" s="3">
        <f>SUM(G53:H53)</f>
        <v>0</v>
      </c>
      <c r="J53" s="3">
        <v>0</v>
      </c>
      <c r="K53" s="3">
        <v>0</v>
      </c>
      <c r="L53" s="3">
        <f>SUM(J53:K53)</f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5">
        <f t="shared" si="10"/>
        <v>0</v>
      </c>
      <c r="T53" s="5">
        <f t="shared" si="10"/>
        <v>0</v>
      </c>
      <c r="U53" s="5">
        <f>S53+T53</f>
        <v>0</v>
      </c>
      <c r="V53" s="3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3"/>
      <c r="C54" s="3"/>
      <c r="D54" s="3">
        <v>0</v>
      </c>
      <c r="E54" s="3">
        <v>0</v>
      </c>
      <c r="F54" s="3">
        <f>SUM(D54:E54)</f>
        <v>0</v>
      </c>
      <c r="G54" s="3">
        <v>0</v>
      </c>
      <c r="H54" s="3">
        <v>0</v>
      </c>
      <c r="I54" s="3">
        <f>SUM(G54:H54)</f>
        <v>0</v>
      </c>
      <c r="J54" s="3">
        <v>0</v>
      </c>
      <c r="K54" s="3">
        <v>0</v>
      </c>
      <c r="L54" s="3">
        <f>SUM(J54:K54)</f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5">
        <f t="shared" si="10"/>
        <v>0</v>
      </c>
      <c r="T54" s="5">
        <f t="shared" si="10"/>
        <v>0</v>
      </c>
      <c r="U54" s="5">
        <f>S54+T54</f>
        <v>0</v>
      </c>
      <c r="V54" s="3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3"/>
      <c r="C55" s="3"/>
      <c r="D55" s="3">
        <v>0</v>
      </c>
      <c r="E55" s="3">
        <v>0</v>
      </c>
      <c r="F55" s="3">
        <f t="shared" si="7"/>
        <v>0</v>
      </c>
      <c r="G55" s="3">
        <v>0</v>
      </c>
      <c r="H55" s="3">
        <v>0</v>
      </c>
      <c r="I55" s="3">
        <f t="shared" si="8"/>
        <v>0</v>
      </c>
      <c r="J55" s="3">
        <v>0</v>
      </c>
      <c r="K55" s="3">
        <v>0</v>
      </c>
      <c r="L55" s="3">
        <f t="shared" si="9"/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5">
        <f t="shared" si="4"/>
        <v>0</v>
      </c>
      <c r="T55" s="5">
        <f t="shared" si="4"/>
        <v>0</v>
      </c>
      <c r="U55" s="5">
        <f t="shared" si="5"/>
        <v>0</v>
      </c>
      <c r="V55" s="3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3"/>
      <c r="C56" s="3"/>
      <c r="D56" s="3">
        <v>0</v>
      </c>
      <c r="E56" s="3">
        <v>0</v>
      </c>
      <c r="F56" s="3">
        <f t="shared" si="7"/>
        <v>0</v>
      </c>
      <c r="G56" s="3">
        <v>0</v>
      </c>
      <c r="H56" s="3">
        <v>0</v>
      </c>
      <c r="I56" s="3">
        <f t="shared" si="8"/>
        <v>0</v>
      </c>
      <c r="J56" s="3">
        <v>0</v>
      </c>
      <c r="K56" s="3">
        <v>0</v>
      </c>
      <c r="L56" s="3">
        <f t="shared" si="9"/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5">
        <f t="shared" si="4"/>
        <v>0</v>
      </c>
      <c r="T56" s="5">
        <f t="shared" si="4"/>
        <v>0</v>
      </c>
      <c r="U56" s="5">
        <f t="shared" si="5"/>
        <v>0</v>
      </c>
      <c r="V56" s="3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3"/>
      <c r="C57" s="3"/>
      <c r="D57" s="3">
        <v>0</v>
      </c>
      <c r="E57" s="3">
        <v>0</v>
      </c>
      <c r="F57" s="3">
        <f t="shared" si="0"/>
        <v>0</v>
      </c>
      <c r="G57" s="3">
        <v>0</v>
      </c>
      <c r="H57" s="3">
        <v>0</v>
      </c>
      <c r="I57" s="3">
        <f>SUM(G57:H57)</f>
        <v>0</v>
      </c>
      <c r="J57" s="3">
        <v>0</v>
      </c>
      <c r="K57" s="3">
        <v>0</v>
      </c>
      <c r="L57" s="3">
        <f t="shared" si="6"/>
        <v>0</v>
      </c>
      <c r="M57" s="3">
        <v>0</v>
      </c>
      <c r="N57" s="3">
        <v>0</v>
      </c>
      <c r="O57" s="3">
        <f t="shared" si="2"/>
        <v>0</v>
      </c>
      <c r="P57" s="3">
        <v>0</v>
      </c>
      <c r="Q57" s="3">
        <v>0</v>
      </c>
      <c r="R57" s="3">
        <f t="shared" si="3"/>
        <v>0</v>
      </c>
      <c r="S57" s="5">
        <f t="shared" si="4"/>
        <v>0</v>
      </c>
      <c r="T57" s="5">
        <f t="shared" si="4"/>
        <v>0</v>
      </c>
      <c r="U57" s="5">
        <f t="shared" si="5"/>
        <v>0</v>
      </c>
      <c r="V57" s="3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3"/>
      <c r="C58" s="5" t="s">
        <v>12</v>
      </c>
      <c r="D58" s="5">
        <f aca="true" t="shared" si="11" ref="D58:R58">SUM(D32:D57)</f>
        <v>0</v>
      </c>
      <c r="E58" s="5">
        <f t="shared" si="11"/>
        <v>16128</v>
      </c>
      <c r="F58" s="5">
        <f t="shared" si="11"/>
        <v>16128</v>
      </c>
      <c r="G58" s="5">
        <f t="shared" si="11"/>
        <v>9072</v>
      </c>
      <c r="H58" s="5">
        <f t="shared" si="11"/>
        <v>0</v>
      </c>
      <c r="I58" s="5">
        <f t="shared" si="11"/>
        <v>9072</v>
      </c>
      <c r="J58" s="5">
        <f t="shared" si="11"/>
        <v>24192</v>
      </c>
      <c r="K58" s="5">
        <f t="shared" si="11"/>
        <v>36288</v>
      </c>
      <c r="L58" s="5">
        <f t="shared" si="11"/>
        <v>60480</v>
      </c>
      <c r="M58" s="5">
        <f t="shared" si="11"/>
        <v>478800</v>
      </c>
      <c r="N58" s="5">
        <f t="shared" si="11"/>
        <v>378000</v>
      </c>
      <c r="O58" s="5">
        <f t="shared" si="11"/>
        <v>844200</v>
      </c>
      <c r="P58" s="5">
        <f t="shared" si="11"/>
        <v>874944</v>
      </c>
      <c r="Q58" s="5">
        <f t="shared" si="11"/>
        <v>663264</v>
      </c>
      <c r="R58" s="5">
        <f t="shared" si="11"/>
        <v>1425312</v>
      </c>
      <c r="S58" s="5">
        <f t="shared" si="4"/>
        <v>1387008</v>
      </c>
      <c r="T58" s="5">
        <f t="shared" si="4"/>
        <v>1093680</v>
      </c>
      <c r="U58" s="5">
        <f t="shared" si="5"/>
        <v>2480688</v>
      </c>
      <c r="V58" s="5" t="s">
        <v>12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spans="1:4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1:4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1:4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2007-09-24T12:08:52Z</dcterms:modified>
  <cp:category/>
  <cp:version/>
  <cp:contentType/>
  <cp:contentStatus/>
</cp:coreProperties>
</file>