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5180" windowHeight="880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<sst xmlns="http://schemas.openxmlformats.org/spreadsheetml/2006/main" count="454" uniqueCount="159">
  <si>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</si>
  <si>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</si>
  <si>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</si>
  <si>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</si>
  <si>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</si>
  <si>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</si>
  <si>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</si>
  <si>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</si>
  <si>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</si>
  <si>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</si>
  <si>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</si>
  <si>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</si>
  <si>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</si>
  <si>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</si>
  <si>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</si>
  <si>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</si>
  <si>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</si>
  <si>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</si>
  <si>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</si>
  <si>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</si>
  <si>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</si>
  <si>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</si>
  <si>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</si>
  <si>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</si>
  <si>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</si>
  <si>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</si>
  <si>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</si>
  <si>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</si>
  <si>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</si>
  <si>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</si>
  <si>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</si>
  <si>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</si>
  <si>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</si>
  <si>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</si>
  <si>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</si>
  <si>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</si>
  <si>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</si>
  <si>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</si>
  <si>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</si>
  <si>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</si>
  <si>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</si>
  <si>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</si>
  <si>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</si>
  <si>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</si>
  <si>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</si>
  <si>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</si>
  <si>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</si>
  <si>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</si>
  <si>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</si>
  <si>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</si>
  <si>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</si>
  <si>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</si>
  <si>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</si>
  <si>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</si>
  <si>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</si>
  <si>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</si>
  <si>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</si>
  <si>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</si>
  <si>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</si>
  <si>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</si>
  <si>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</si>
  <si>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</si>
  <si>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</si>
  <si>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</si>
  <si>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</si>
  <si>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</si>
  <si>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</si>
  <si>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</si>
  <si>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</si>
  <si>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</si>
  <si>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</si>
  <si>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</si>
  <si>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</si>
  <si>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</si>
  <si>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</si>
  <si>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</si>
  <si>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</si>
  <si>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</si>
  <si>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</si>
  <si>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</si>
  <si>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</si>
  <si>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</si>
  <si>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</si>
  <si>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</si>
  <si>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</si>
  <si>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</si>
  <si>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</si>
  <si>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</si>
  <si>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</si>
  <si>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</si>
  <si>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</si>
  <si>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</si>
  <si>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</si>
  <si>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</si>
  <si>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</si>
  <si>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</si>
  <si>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</si>
  <si>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</si>
  <si>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</si>
  <si>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</si>
  <si>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</si>
  <si>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</si>
  <si>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</si>
  <si>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</si>
  <si>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</si>
  <si>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</si>
  <si>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</si>
  <si>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</si>
  <si>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</si>
  <si>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</si>
  <si>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</si>
  <si>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</si>
  <si>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</si>
  <si>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</si>
  <si>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</si>
  <si>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</si>
  <si>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</si>
  <si>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</si>
  <si>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</si>
  <si>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</si>
  <si>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</si>
  <si>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</si>
  <si>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</si>
  <si>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</si>
  <si>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</si>
  <si>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</si>
  <si>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</si>
  <si>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</si>
  <si>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</si>
  <si>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</si>
  <si>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1073 - Oxygen, refrigerated liquid (cryogenic liquid)</t>
  </si>
  <si>
    <t>1075 - Butane, Butylene, Isobutane, Isobutane mixture, Isobutylene, Liquefied petroleum gas, LPG, Petroleum gases, liquefied, Propane or Propylene</t>
  </si>
  <si>
    <t>1170 - Ethanol, Ethanol (solution), Ethyl alcohol or  Ethyl alcohol (solution)</t>
  </si>
  <si>
    <t>1203 - Gasohol, Gasoline, Motor spirit, Petrol</t>
  </si>
  <si>
    <t>1263 - Paint (flammable)</t>
  </si>
  <si>
    <t>1268 - Petroleum distillates, n.o.s., Petroleum Products, n.o.s</t>
  </si>
  <si>
    <t>1760 - Chemical kit, Compound (cleaning liquid, corrosive), Compound (tree or weed killing liquid, corrosive), Corrosive liquid, n.o.s., Ferrous chloride (solution), Medicines (corrosive, liquid, n.o.s.), Titanium sulfate (solution), Titanium sulphate (solution)</t>
  </si>
  <si>
    <t>1789 - Hydrochloric acid, Hydrochloric acid (solution) or Muriatic acid</t>
  </si>
  <si>
    <t>1824 - Caustic soda (solution) / Sodium hydroxide (solution)</t>
  </si>
  <si>
    <t>1830 - Sulfuric acid</t>
  </si>
  <si>
    <t>1977 -  Nitrogen, refrigerated liquid (cryogenic liquid)</t>
  </si>
  <si>
    <t>1999 - Tars (liquid) / Asphalt</t>
  </si>
  <si>
    <t>2014 - Hydrogen peroxide, aqueous solution, with not less than 20% but not more than 60% Hydrogen peroxide (stabilized as necessary)</t>
  </si>
  <si>
    <t xml:space="preserve">2185 - </t>
  </si>
  <si>
    <t>2187 -  Carbon dioxide, refrigerated liquid</t>
  </si>
  <si>
    <t>3082 - Environmentally hazardous substances, liquid, n.o.s. / Hazardous waste, liquid, n.o.s.</t>
  </si>
  <si>
    <t>3257 -  Elevated temperature liquid, n.o.s., at or above 100°C and below its flash point</t>
  </si>
  <si>
    <t>3291 - Medical waste, n.o.s. / Regulated medical waste, n.o.s.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</si>
  <si>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</si>
  <si>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</si>
  <si>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</si>
  <si>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</si>
  <si>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</si>
  <si>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</si>
  <si>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</si>
  <si>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</si>
  <si>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044-N2-Tongaat-Stanger</t>
  </si>
  <si>
    <t>2185 - Uknown</t>
  </si>
  <si>
    <t>2185 - Unknown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</si>
</sst>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37.58599853515625</c:v>
                </c:pt>
                <c:pt idx="1">
                  <c:v>6.724999904632568</c:v>
                </c:pt>
                <c:pt idx="2">
                  <c:v>2.3259999752044678</c:v>
                </c:pt>
                <c:pt idx="3">
                  <c:v>5.091000080108643</c:v>
                </c:pt>
                <c:pt idx="4">
                  <c:v>16.27899932861328</c:v>
                </c:pt>
                <c:pt idx="5">
                  <c:v>29.290000915527344</c:v>
                </c:pt>
                <c:pt idx="6">
                  <c:v>2.703000068664551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33.38600158691406</c:v>
                </c:pt>
                <c:pt idx="1">
                  <c:v>8.307000160217285</c:v>
                </c:pt>
                <c:pt idx="2">
                  <c:v>3.00600004196167</c:v>
                </c:pt>
                <c:pt idx="3">
                  <c:v>6.882999897003174</c:v>
                </c:pt>
                <c:pt idx="4">
                  <c:v>16.297000885009766</c:v>
                </c:pt>
                <c:pt idx="5">
                  <c:v>30.062999725341797</c:v>
                </c:pt>
                <c:pt idx="6">
                  <c:v>2.056999921798706</c:v>
                </c:pt>
              </c:numCache>
            </c:numRef>
          </c:val>
        </c:ser>
        <c:axId val="40968573"/>
        <c:axId val="33172838"/>
      </c:barChart>
      <c:catAx>
        <c:axId val="4096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75"/>
          <c:y val="0.12525"/>
          <c:w val="0.43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120087"/>
        <c:axId val="2645328"/>
      </c:bar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8"/>
          <c:y val="0.125"/>
          <c:w val="0.461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2.5260000228881836</c:v>
                </c:pt>
                <c:pt idx="1">
                  <c:v>15.473999977111816</c:v>
                </c:pt>
                <c:pt idx="2">
                  <c:v>34.63199996948242</c:v>
                </c:pt>
                <c:pt idx="3">
                  <c:v>8.526000022888184</c:v>
                </c:pt>
                <c:pt idx="4">
                  <c:v>2</c:v>
                </c:pt>
                <c:pt idx="5">
                  <c:v>0</c:v>
                </c:pt>
                <c:pt idx="6">
                  <c:v>15.157999992370605</c:v>
                </c:pt>
                <c:pt idx="7">
                  <c:v>6.210999965667725</c:v>
                </c:pt>
                <c:pt idx="8">
                  <c:v>12.104999542236328</c:v>
                </c:pt>
                <c:pt idx="9">
                  <c:v>1.684000015258789</c:v>
                </c:pt>
                <c:pt idx="10">
                  <c:v>1.684000015258789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2.328000068664551</c:v>
                </c:pt>
                <c:pt idx="1">
                  <c:v>14.82800006866455</c:v>
                </c:pt>
                <c:pt idx="2">
                  <c:v>34.43600082397461</c:v>
                </c:pt>
                <c:pt idx="3">
                  <c:v>8.824000358581543</c:v>
                </c:pt>
                <c:pt idx="4">
                  <c:v>1.225000023841858</c:v>
                </c:pt>
                <c:pt idx="5">
                  <c:v>0</c:v>
                </c:pt>
                <c:pt idx="6">
                  <c:v>15.440999984741211</c:v>
                </c:pt>
                <c:pt idx="7">
                  <c:v>6.86299991607666</c:v>
                </c:pt>
                <c:pt idx="8">
                  <c:v>11.88700008392334</c:v>
                </c:pt>
                <c:pt idx="9">
                  <c:v>2.696000099182129</c:v>
                </c:pt>
                <c:pt idx="10">
                  <c:v>1.4709999561309814</c:v>
                </c:pt>
                <c:pt idx="11">
                  <c:v>0</c:v>
                </c:pt>
              </c:numCache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15"/>
          <c:y val="0.1225"/>
          <c:w val="0.396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13.58</c:v>
                </c:pt>
                <c:pt idx="1">
                  <c:v>14.55</c:v>
                </c:pt>
                <c:pt idx="2">
                  <c:v>23.28</c:v>
                </c:pt>
                <c:pt idx="3">
                  <c:v>25.22</c:v>
                </c:pt>
                <c:pt idx="4">
                  <c:v>30.07</c:v>
                </c:pt>
                <c:pt idx="5">
                  <c:v>32.01</c:v>
                </c:pt>
                <c:pt idx="6">
                  <c:v>47.53</c:v>
                </c:pt>
                <c:pt idx="7">
                  <c:v>62.08</c:v>
                </c:pt>
                <c:pt idx="8">
                  <c:v>40.74</c:v>
                </c:pt>
                <c:pt idx="9">
                  <c:v>34.92</c:v>
                </c:pt>
                <c:pt idx="10">
                  <c:v>61.11</c:v>
                </c:pt>
                <c:pt idx="11">
                  <c:v>50.44</c:v>
                </c:pt>
                <c:pt idx="12">
                  <c:v>42.68</c:v>
                </c:pt>
                <c:pt idx="13">
                  <c:v>59.17</c:v>
                </c:pt>
                <c:pt idx="14">
                  <c:v>48.5</c:v>
                </c:pt>
                <c:pt idx="15">
                  <c:v>47.53</c:v>
                </c:pt>
                <c:pt idx="16">
                  <c:v>44.62</c:v>
                </c:pt>
                <c:pt idx="17">
                  <c:v>39.77</c:v>
                </c:pt>
                <c:pt idx="18">
                  <c:v>32.98</c:v>
                </c:pt>
                <c:pt idx="19">
                  <c:v>34.92</c:v>
                </c:pt>
                <c:pt idx="20">
                  <c:v>30.07</c:v>
                </c:pt>
                <c:pt idx="21">
                  <c:v>34.92</c:v>
                </c:pt>
                <c:pt idx="22">
                  <c:v>40.74</c:v>
                </c:pt>
                <c:pt idx="23">
                  <c:v>30.07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8.73</c:v>
                </c:pt>
                <c:pt idx="1">
                  <c:v>4.85</c:v>
                </c:pt>
                <c:pt idx="2">
                  <c:v>12.61</c:v>
                </c:pt>
                <c:pt idx="3">
                  <c:v>13.58</c:v>
                </c:pt>
                <c:pt idx="4">
                  <c:v>15.52</c:v>
                </c:pt>
                <c:pt idx="5">
                  <c:v>26.19</c:v>
                </c:pt>
                <c:pt idx="6">
                  <c:v>36.86</c:v>
                </c:pt>
                <c:pt idx="7">
                  <c:v>35.89</c:v>
                </c:pt>
                <c:pt idx="8">
                  <c:v>32.01</c:v>
                </c:pt>
                <c:pt idx="9">
                  <c:v>32.98</c:v>
                </c:pt>
                <c:pt idx="10">
                  <c:v>38.8</c:v>
                </c:pt>
                <c:pt idx="11">
                  <c:v>33.95</c:v>
                </c:pt>
                <c:pt idx="12">
                  <c:v>40.74</c:v>
                </c:pt>
                <c:pt idx="13">
                  <c:v>43.65</c:v>
                </c:pt>
                <c:pt idx="14">
                  <c:v>43.65</c:v>
                </c:pt>
                <c:pt idx="15">
                  <c:v>55.29</c:v>
                </c:pt>
                <c:pt idx="16">
                  <c:v>67.9</c:v>
                </c:pt>
                <c:pt idx="17">
                  <c:v>59.17</c:v>
                </c:pt>
                <c:pt idx="18">
                  <c:v>37.83</c:v>
                </c:pt>
                <c:pt idx="19">
                  <c:v>47.53</c:v>
                </c:pt>
                <c:pt idx="20">
                  <c:v>36.86</c:v>
                </c:pt>
                <c:pt idx="21">
                  <c:v>26.19</c:v>
                </c:pt>
                <c:pt idx="22">
                  <c:v>19.4</c:v>
                </c:pt>
                <c:pt idx="23">
                  <c:v>21.34</c:v>
                </c:pt>
              </c:numCache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75"/>
          <c:y val="0.12475"/>
          <c:w val="0.46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0.5260000228881836</c:v>
                </c:pt>
                <c:pt idx="1">
                  <c:v>0.7369999885559082</c:v>
                </c:pt>
                <c:pt idx="2">
                  <c:v>2.315999984741211</c:v>
                </c:pt>
                <c:pt idx="3">
                  <c:v>2.1050000190734863</c:v>
                </c:pt>
                <c:pt idx="4">
                  <c:v>16.31599998474121</c:v>
                </c:pt>
                <c:pt idx="5">
                  <c:v>9.368000030517578</c:v>
                </c:pt>
                <c:pt idx="6">
                  <c:v>2.4210000038146973</c:v>
                </c:pt>
                <c:pt idx="7">
                  <c:v>3.1579999923706055</c:v>
                </c:pt>
                <c:pt idx="8">
                  <c:v>0.5260000228881836</c:v>
                </c:pt>
                <c:pt idx="9">
                  <c:v>2.1050000190734863</c:v>
                </c:pt>
                <c:pt idx="10">
                  <c:v>27.57900047302246</c:v>
                </c:pt>
                <c:pt idx="11">
                  <c:v>6.210999965667725</c:v>
                </c:pt>
                <c:pt idx="12">
                  <c:v>2.8420000076293945</c:v>
                </c:pt>
                <c:pt idx="13">
                  <c:v>16.525999069213867</c:v>
                </c:pt>
                <c:pt idx="14">
                  <c:v>3.684000015258789</c:v>
                </c:pt>
                <c:pt idx="15">
                  <c:v>3.5789999961853027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0.36800000071525574</c:v>
                </c:pt>
                <c:pt idx="1">
                  <c:v>2.0829999446868896</c:v>
                </c:pt>
                <c:pt idx="2">
                  <c:v>1.4709999561309814</c:v>
                </c:pt>
                <c:pt idx="3">
                  <c:v>1.8380000591278076</c:v>
                </c:pt>
                <c:pt idx="4">
                  <c:v>14.706000328063965</c:v>
                </c:pt>
                <c:pt idx="5">
                  <c:v>9.559000015258789</c:v>
                </c:pt>
                <c:pt idx="6">
                  <c:v>3.553999900817871</c:v>
                </c:pt>
                <c:pt idx="7">
                  <c:v>2.4509999752044678</c:v>
                </c:pt>
                <c:pt idx="8">
                  <c:v>0.24500000476837158</c:v>
                </c:pt>
                <c:pt idx="9">
                  <c:v>1.9609999656677246</c:v>
                </c:pt>
                <c:pt idx="10">
                  <c:v>26.10300064086914</c:v>
                </c:pt>
                <c:pt idx="11">
                  <c:v>6.86299991607666</c:v>
                </c:pt>
                <c:pt idx="12">
                  <c:v>0.36800000071525574</c:v>
                </c:pt>
                <c:pt idx="13">
                  <c:v>23.038999557495117</c:v>
                </c:pt>
                <c:pt idx="14">
                  <c:v>3.921999931335449</c:v>
                </c:pt>
                <c:pt idx="15">
                  <c:v>1.4709999561309814</c:v>
                </c:pt>
                <c:pt idx="16">
                  <c:v>0</c:v>
                </c:pt>
              </c:numCache>
            </c:numRef>
          </c:val>
        </c:ser>
        <c:axId val="41653925"/>
        <c:axId val="39341006"/>
      </c:barChart>
      <c:cat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375"/>
          <c:y val="0.11825"/>
          <c:w val="0.35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8524735"/>
        <c:axId val="32504888"/>
      </c:barChart>
      <c:catAx>
        <c:axId val="1852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4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25"/>
          <c:y val="0.123"/>
          <c:w val="0.336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2910</c:v>
                </c:pt>
                <c:pt idx="1">
                  <c:v>4074</c:v>
                </c:pt>
                <c:pt idx="2">
                  <c:v>2619</c:v>
                </c:pt>
                <c:pt idx="3">
                  <c:v>6402</c:v>
                </c:pt>
                <c:pt idx="4">
                  <c:v>2619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6402</c:v>
                </c:pt>
                <c:pt idx="1">
                  <c:v>582</c:v>
                </c:pt>
                <c:pt idx="2">
                  <c:v>0</c:v>
                </c:pt>
                <c:pt idx="3">
                  <c:v>4656</c:v>
                </c:pt>
                <c:pt idx="4">
                  <c:v>873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108537"/>
        <c:axId val="15650242"/>
      </c:barChart>
      <c:cat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95"/>
          <c:y val="0.11375"/>
          <c:w val="0.365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047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143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143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5240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156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148</v>
      </c>
      <c r="E5" s="59" t="s">
        <v>149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37.58599853515625</v>
      </c>
      <c r="E6" s="21">
        <v>33.38600158691406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6.724999904632568</v>
      </c>
      <c r="E7" s="21">
        <v>8.307000160217285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2.3259999752044678</v>
      </c>
      <c r="E8" s="21">
        <v>3.00600004196167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5.091000080108643</v>
      </c>
      <c r="E9" s="21">
        <v>6.882999897003174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16.27899932861328</v>
      </c>
      <c r="E10" s="21">
        <v>16.297000885009766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29.290000915527344</v>
      </c>
      <c r="E11" s="21">
        <v>30.062999725341797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2.703000068664551</v>
      </c>
      <c r="E12" s="21">
        <v>2.056999921798706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99.9999988079071</v>
      </c>
      <c r="E13" s="23">
        <f>SUM(E6:E12)</f>
        <v>99.99900221824646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148</v>
      </c>
      <c r="E18" s="59" t="s">
        <v>149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11.262999534606934</v>
      </c>
      <c r="E19" s="21">
        <v>12.868000030517578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3.8949999809265137</v>
      </c>
      <c r="E20" s="21">
        <v>4.6570000648498535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8.526000022888184</v>
      </c>
      <c r="E21" s="21">
        <v>10.661999702453613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27.26300048828125</v>
      </c>
      <c r="E22" s="21">
        <v>25.2450008392334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49.053001403808594</v>
      </c>
      <c r="E23" s="21">
        <v>46.569000244140625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100.00000143051147</v>
      </c>
      <c r="E24" s="23">
        <f>SUM(E19:E23)</f>
        <v>100.00100088119507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156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148</v>
      </c>
      <c r="E4" s="59" t="s">
        <v>149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2.5260000228881836</v>
      </c>
      <c r="E5" s="21">
        <v>2.328000068664551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15.473999977111816</v>
      </c>
      <c r="E6" s="21">
        <v>14.82800006866455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34.63199996948242</v>
      </c>
      <c r="E7" s="21">
        <v>34.43600082397461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8.526000022888184</v>
      </c>
      <c r="E8" s="21">
        <v>8.824000358581543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2</v>
      </c>
      <c r="E9" s="21">
        <v>1.225000023841858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15.157999992370605</v>
      </c>
      <c r="E11" s="21">
        <v>15.440999984741211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6.210999965667725</v>
      </c>
      <c r="E12" s="21">
        <v>6.86299991607666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12.104999542236328</v>
      </c>
      <c r="E13" s="21">
        <v>11.88700008392334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1.684000015258789</v>
      </c>
      <c r="E14" s="21">
        <v>2.696000099182129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1.684000015258789</v>
      </c>
      <c r="E15" s="21">
        <v>1.4709999561309814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99.99999952316284</v>
      </c>
      <c r="E17" s="23">
        <f>SUM(E5:E16)</f>
        <v>99.99900138378143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156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148</v>
      </c>
      <c r="C3" s="59" t="s">
        <v>149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13.58</v>
      </c>
      <c r="C5" s="8">
        <v>8.73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14.55</v>
      </c>
      <c r="C6" s="8">
        <v>4.85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23.28</v>
      </c>
      <c r="C7" s="8">
        <v>12.61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25.22</v>
      </c>
      <c r="C8" s="8">
        <v>13.58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30.07</v>
      </c>
      <c r="C9" s="8">
        <v>15.52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32.01</v>
      </c>
      <c r="C10" s="8">
        <v>26.19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47.53</v>
      </c>
      <c r="C11" s="8">
        <v>36.86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62.08</v>
      </c>
      <c r="C12" s="8">
        <v>35.89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40.74</v>
      </c>
      <c r="C13" s="8">
        <v>32.01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34.92</v>
      </c>
      <c r="C14" s="8">
        <v>32.98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61.11</v>
      </c>
      <c r="C15" s="8">
        <v>38.8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50.44</v>
      </c>
      <c r="C16" s="8">
        <v>33.95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42.68</v>
      </c>
      <c r="C17" s="8">
        <v>40.74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59.17</v>
      </c>
      <c r="C18" s="8">
        <v>43.65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48.5</v>
      </c>
      <c r="C19" s="8">
        <v>43.65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47.53</v>
      </c>
      <c r="C20" s="8">
        <v>55.29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44.62</v>
      </c>
      <c r="C21" s="8">
        <v>67.9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39.77</v>
      </c>
      <c r="C22" s="8">
        <v>59.17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32.98</v>
      </c>
      <c r="C23" s="8">
        <v>37.83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34.92</v>
      </c>
      <c r="C24" s="8">
        <v>47.53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30.07</v>
      </c>
      <c r="C25" s="8">
        <v>36.86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34.92</v>
      </c>
      <c r="C26" s="8">
        <v>26.19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40.74</v>
      </c>
      <c r="C27" s="8">
        <v>19.4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30.07</v>
      </c>
      <c r="C28" s="8">
        <v>21.34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921.5</v>
      </c>
      <c r="C30" s="9">
        <f>SUM(C5:C28)</f>
        <v>791.52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38.395833333333336</v>
      </c>
      <c r="C31" s="10">
        <f>AVERAGE(C5:C28)</f>
        <v>32.98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156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4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148</v>
      </c>
      <c r="E5" s="59" t="s">
        <v>149</v>
      </c>
      <c r="F5" s="32"/>
      <c r="G5" s="59" t="s">
        <v>148</v>
      </c>
      <c r="H5" s="59" t="s">
        <v>149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0.5260000228881836</v>
      </c>
      <c r="E6" s="4">
        <v>0.36800000071525574</v>
      </c>
      <c r="F6" s="11"/>
      <c r="G6" s="4">
        <v>0.634</v>
      </c>
      <c r="H6" s="4">
        <v>0.507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0.7369999885559082</v>
      </c>
      <c r="E7" s="4">
        <v>2.0829999446868896</v>
      </c>
      <c r="F7" s="11"/>
      <c r="G7" s="4">
        <v>0.782</v>
      </c>
      <c r="H7" s="4">
        <v>2.588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2.315999984741211</v>
      </c>
      <c r="E8" s="4">
        <v>1.4709999561309814</v>
      </c>
      <c r="F8" s="11"/>
      <c r="G8" s="4">
        <v>3.176</v>
      </c>
      <c r="H8" s="4">
        <v>1.719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2.1050000190734863</v>
      </c>
      <c r="E9" s="4">
        <v>1.8380000591278076</v>
      </c>
      <c r="F9" s="11"/>
      <c r="G9" s="4">
        <v>2.521</v>
      </c>
      <c r="H9" s="4">
        <v>2.19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16.31599998474121</v>
      </c>
      <c r="E10" s="4">
        <v>14.706000328063965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9.368000030517578</v>
      </c>
      <c r="E11" s="4">
        <v>9.559000015258789</v>
      </c>
      <c r="F11" s="11"/>
      <c r="G11" s="4">
        <v>11.136</v>
      </c>
      <c r="H11" s="4">
        <v>11.057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2.4210000038146973</v>
      </c>
      <c r="E12" s="4">
        <v>3.553999900817871</v>
      </c>
      <c r="F12" s="11"/>
      <c r="G12" s="4">
        <v>2.812</v>
      </c>
      <c r="H12" s="4">
        <v>4.156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3.1579999923706055</v>
      </c>
      <c r="E13" s="4">
        <v>2.4509999752044678</v>
      </c>
      <c r="F13" s="11"/>
      <c r="G13" s="4">
        <v>4.144</v>
      </c>
      <c r="H13" s="4">
        <v>3.3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0.5260000228881836</v>
      </c>
      <c r="E14" s="4">
        <v>0.24500000476837158</v>
      </c>
      <c r="F14" s="11"/>
      <c r="G14" s="4">
        <v>0.682</v>
      </c>
      <c r="H14" s="4">
        <v>0.29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2.1050000190734863</v>
      </c>
      <c r="E15" s="4">
        <v>1.9609999656677246</v>
      </c>
      <c r="F15" s="11"/>
      <c r="G15" s="4">
        <v>1.845</v>
      </c>
      <c r="H15" s="4">
        <v>1.725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27.57900047302246</v>
      </c>
      <c r="E16" s="4">
        <v>26.10300064086914</v>
      </c>
      <c r="F16" s="11"/>
      <c r="G16" s="4">
        <v>30.981</v>
      </c>
      <c r="H16" s="4">
        <v>29.499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6.210999965667725</v>
      </c>
      <c r="E17" s="4">
        <v>6.86299991607666</v>
      </c>
      <c r="F17" s="11"/>
      <c r="G17" s="4">
        <v>6.501</v>
      </c>
      <c r="H17" s="4">
        <v>6.195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2.8420000076293945</v>
      </c>
      <c r="E18" s="4">
        <v>0.36800000071525574</v>
      </c>
      <c r="F18" s="11"/>
      <c r="G18" s="4">
        <v>3.536</v>
      </c>
      <c r="H18" s="4">
        <v>0.446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16.525999069213867</v>
      </c>
      <c r="E19" s="4">
        <v>23.038999557495117</v>
      </c>
      <c r="F19" s="11"/>
      <c r="G19" s="4">
        <v>21.949</v>
      </c>
      <c r="H19" s="4">
        <v>29.951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3.684000015258789</v>
      </c>
      <c r="E20" s="4">
        <v>3.921999931335449</v>
      </c>
      <c r="F20" s="11"/>
      <c r="G20" s="4">
        <v>4.64</v>
      </c>
      <c r="H20" s="4">
        <v>4.669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3.5789999961853027</v>
      </c>
      <c r="E21" s="4">
        <v>1.4709999561309814</v>
      </c>
      <c r="F21" s="11"/>
      <c r="G21" s="4">
        <v>4.661</v>
      </c>
      <c r="H21" s="4">
        <v>1.707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99.99899959564209</v>
      </c>
      <c r="E23" s="6">
        <f>SUM(E6:E22)</f>
        <v>100.00200015306473</v>
      </c>
      <c r="F23" s="11"/>
      <c r="G23" s="6">
        <f>SUM(G6:G22)</f>
        <v>100</v>
      </c>
      <c r="H23" s="6">
        <f>SUM(H6:H22)</f>
        <v>99.99899999999998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156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148</v>
      </c>
      <c r="E6" s="61" t="s">
        <v>149</v>
      </c>
      <c r="F6" s="7" t="s">
        <v>4</v>
      </c>
      <c r="G6" s="61" t="s">
        <v>148</v>
      </c>
      <c r="H6" s="61" t="s">
        <v>149</v>
      </c>
      <c r="I6" s="7" t="s">
        <v>4</v>
      </c>
      <c r="J6" s="61" t="s">
        <v>148</v>
      </c>
      <c r="K6" s="61" t="s">
        <v>149</v>
      </c>
      <c r="L6" s="7" t="s">
        <v>4</v>
      </c>
      <c r="M6" s="61" t="s">
        <v>148</v>
      </c>
      <c r="N6" s="61" t="s">
        <v>149</v>
      </c>
      <c r="O6" s="7" t="s">
        <v>4</v>
      </c>
      <c r="P6" s="61" t="s">
        <v>148</v>
      </c>
      <c r="Q6" s="61" t="s">
        <v>149</v>
      </c>
      <c r="R6" s="7" t="s">
        <v>4</v>
      </c>
      <c r="S6" s="61" t="s">
        <v>151</v>
      </c>
      <c r="T6" s="61" t="s">
        <v>152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291</v>
      </c>
      <c r="E7" s="3">
        <v>0</v>
      </c>
      <c r="F7" s="3">
        <f>SUM(D7:E7)</f>
        <v>291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1164</v>
      </c>
      <c r="Q7" s="3">
        <v>873</v>
      </c>
      <c r="R7" s="3">
        <f>SUM(P7:Q7)</f>
        <v>2037</v>
      </c>
      <c r="S7" s="5">
        <f>D7+G7+J7+M7+P7</f>
        <v>1455</v>
      </c>
      <c r="T7" s="5">
        <f>E7+H7+K7+N7+Q7</f>
        <v>873</v>
      </c>
      <c r="U7" s="5">
        <f>S7+T7</f>
        <v>2328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582</v>
      </c>
      <c r="E8" s="3">
        <v>582</v>
      </c>
      <c r="F8" s="3">
        <f aca="true" t="shared" si="0" ref="F8:F23">SUM(D8:E8)</f>
        <v>1164</v>
      </c>
      <c r="G8" s="3">
        <v>0</v>
      </c>
      <c r="H8" s="3">
        <v>0</v>
      </c>
      <c r="I8" s="3">
        <f aca="true" t="shared" si="1" ref="I8:I23">SUM(G8:H8)</f>
        <v>0</v>
      </c>
      <c r="J8" s="3">
        <v>582</v>
      </c>
      <c r="K8" s="3">
        <v>291</v>
      </c>
      <c r="L8" s="3">
        <f aca="true" t="shared" si="2" ref="L8:L23">SUM(J8:K8)</f>
        <v>873</v>
      </c>
      <c r="M8" s="3">
        <v>0</v>
      </c>
      <c r="N8" s="3">
        <v>291</v>
      </c>
      <c r="O8" s="3">
        <f aca="true" t="shared" si="3" ref="O8:O23">SUM(M8:N8)</f>
        <v>291</v>
      </c>
      <c r="P8" s="3">
        <v>873</v>
      </c>
      <c r="Q8" s="3">
        <v>3783</v>
      </c>
      <c r="R8" s="3">
        <f aca="true" t="shared" si="4" ref="R8:R23">SUM(P8:Q8)</f>
        <v>4656</v>
      </c>
      <c r="S8" s="5">
        <f aca="true" t="shared" si="5" ref="S8:S24">D8+G8+J8+M8+P8</f>
        <v>2037</v>
      </c>
      <c r="T8" s="5">
        <f aca="true" t="shared" si="6" ref="T8:T24">E8+H8+K8+N8+Q8</f>
        <v>4947</v>
      </c>
      <c r="U8" s="5">
        <f aca="true" t="shared" si="7" ref="U8:U24">S8+T8</f>
        <v>6984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291</v>
      </c>
      <c r="F9" s="3">
        <f t="shared" si="0"/>
        <v>291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291</v>
      </c>
      <c r="L9" s="3">
        <f t="shared" si="2"/>
        <v>291</v>
      </c>
      <c r="M9" s="3">
        <v>1455</v>
      </c>
      <c r="N9" s="3">
        <v>2619</v>
      </c>
      <c r="O9" s="3">
        <f t="shared" si="3"/>
        <v>4074</v>
      </c>
      <c r="P9" s="3">
        <v>4947</v>
      </c>
      <c r="Q9" s="3">
        <v>291</v>
      </c>
      <c r="R9" s="3">
        <f t="shared" si="4"/>
        <v>5238</v>
      </c>
      <c r="S9" s="5">
        <f t="shared" si="5"/>
        <v>6402</v>
      </c>
      <c r="T9" s="5">
        <f t="shared" si="6"/>
        <v>3492</v>
      </c>
      <c r="U9" s="5">
        <f t="shared" si="7"/>
        <v>9894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291</v>
      </c>
      <c r="E10" s="3">
        <v>0</v>
      </c>
      <c r="F10" s="3">
        <f t="shared" si="0"/>
        <v>291</v>
      </c>
      <c r="G10" s="3">
        <v>1164</v>
      </c>
      <c r="H10" s="3">
        <v>1164</v>
      </c>
      <c r="I10" s="3">
        <f t="shared" si="1"/>
        <v>2328</v>
      </c>
      <c r="J10" s="3">
        <v>582</v>
      </c>
      <c r="K10" s="3">
        <v>582</v>
      </c>
      <c r="L10" s="3">
        <f t="shared" si="2"/>
        <v>1164</v>
      </c>
      <c r="M10" s="3">
        <v>1455</v>
      </c>
      <c r="N10" s="3">
        <v>873</v>
      </c>
      <c r="O10" s="3">
        <f t="shared" si="3"/>
        <v>2328</v>
      </c>
      <c r="P10" s="3">
        <v>2328</v>
      </c>
      <c r="Q10" s="3">
        <v>1746</v>
      </c>
      <c r="R10" s="3">
        <f t="shared" si="4"/>
        <v>4074</v>
      </c>
      <c r="S10" s="5">
        <f t="shared" si="5"/>
        <v>5820</v>
      </c>
      <c r="T10" s="5">
        <f t="shared" si="6"/>
        <v>4365</v>
      </c>
      <c r="U10" s="5">
        <f t="shared" si="7"/>
        <v>10185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2328</v>
      </c>
      <c r="E11" s="3">
        <v>4365</v>
      </c>
      <c r="F11" s="3">
        <f t="shared" si="0"/>
        <v>6693</v>
      </c>
      <c r="G11" s="3">
        <v>291</v>
      </c>
      <c r="H11" s="3">
        <v>2910</v>
      </c>
      <c r="I11" s="3">
        <f t="shared" si="1"/>
        <v>3201</v>
      </c>
      <c r="J11" s="3">
        <v>1746</v>
      </c>
      <c r="K11" s="3">
        <v>3492</v>
      </c>
      <c r="L11" s="3">
        <f t="shared" si="2"/>
        <v>5238</v>
      </c>
      <c r="M11" s="3">
        <v>7566</v>
      </c>
      <c r="N11" s="3">
        <v>8439</v>
      </c>
      <c r="O11" s="3">
        <f t="shared" si="3"/>
        <v>16005</v>
      </c>
      <c r="P11" s="3">
        <v>33174</v>
      </c>
      <c r="Q11" s="3">
        <v>15714</v>
      </c>
      <c r="R11" s="3">
        <f t="shared" si="4"/>
        <v>48888</v>
      </c>
      <c r="S11" s="5">
        <f t="shared" si="5"/>
        <v>45105</v>
      </c>
      <c r="T11" s="5">
        <f t="shared" si="6"/>
        <v>34920</v>
      </c>
      <c r="U11" s="5">
        <f t="shared" si="7"/>
        <v>80025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3492</v>
      </c>
      <c r="E12" s="3">
        <v>2910</v>
      </c>
      <c r="F12" s="3">
        <f t="shared" si="0"/>
        <v>6402</v>
      </c>
      <c r="G12" s="3">
        <v>0</v>
      </c>
      <c r="H12" s="3">
        <v>0</v>
      </c>
      <c r="I12" s="3">
        <f t="shared" si="1"/>
        <v>0</v>
      </c>
      <c r="J12" s="3">
        <v>2037</v>
      </c>
      <c r="K12" s="3">
        <v>4656</v>
      </c>
      <c r="L12" s="3">
        <f t="shared" si="2"/>
        <v>6693</v>
      </c>
      <c r="M12" s="3">
        <v>11349</v>
      </c>
      <c r="N12" s="3">
        <v>8439</v>
      </c>
      <c r="O12" s="3">
        <f t="shared" si="3"/>
        <v>19788</v>
      </c>
      <c r="P12" s="3">
        <v>9021</v>
      </c>
      <c r="Q12" s="3">
        <v>6693</v>
      </c>
      <c r="R12" s="3">
        <f t="shared" si="4"/>
        <v>15714</v>
      </c>
      <c r="S12" s="5">
        <f t="shared" si="5"/>
        <v>25899</v>
      </c>
      <c r="T12" s="5">
        <f t="shared" si="6"/>
        <v>22698</v>
      </c>
      <c r="U12" s="5">
        <f t="shared" si="7"/>
        <v>48597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873</v>
      </c>
      <c r="E13" s="3">
        <v>1164</v>
      </c>
      <c r="F13" s="3">
        <f t="shared" si="0"/>
        <v>2037</v>
      </c>
      <c r="G13" s="3">
        <v>291</v>
      </c>
      <c r="H13" s="3">
        <v>0</v>
      </c>
      <c r="I13" s="3">
        <f t="shared" si="1"/>
        <v>291</v>
      </c>
      <c r="J13" s="3">
        <v>873</v>
      </c>
      <c r="K13" s="3">
        <v>1164</v>
      </c>
      <c r="L13" s="3">
        <f t="shared" si="2"/>
        <v>2037</v>
      </c>
      <c r="M13" s="3">
        <v>2910</v>
      </c>
      <c r="N13" s="3">
        <v>2619</v>
      </c>
      <c r="O13" s="3">
        <f t="shared" si="3"/>
        <v>5529</v>
      </c>
      <c r="P13" s="3">
        <v>1746</v>
      </c>
      <c r="Q13" s="3">
        <v>3492</v>
      </c>
      <c r="R13" s="3">
        <f t="shared" si="4"/>
        <v>5238</v>
      </c>
      <c r="S13" s="5">
        <f t="shared" si="5"/>
        <v>6693</v>
      </c>
      <c r="T13" s="5">
        <f t="shared" si="6"/>
        <v>8439</v>
      </c>
      <c r="U13" s="5">
        <f t="shared" si="7"/>
        <v>15132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291</v>
      </c>
      <c r="E14" s="3">
        <v>0</v>
      </c>
      <c r="F14" s="3">
        <f t="shared" si="0"/>
        <v>291</v>
      </c>
      <c r="G14" s="3">
        <v>0</v>
      </c>
      <c r="H14" s="3">
        <v>0</v>
      </c>
      <c r="I14" s="3">
        <f t="shared" si="1"/>
        <v>0</v>
      </c>
      <c r="J14" s="3">
        <v>873</v>
      </c>
      <c r="K14" s="3">
        <v>291</v>
      </c>
      <c r="L14" s="3">
        <f t="shared" si="2"/>
        <v>1164</v>
      </c>
      <c r="M14" s="3">
        <v>2328</v>
      </c>
      <c r="N14" s="3">
        <v>873</v>
      </c>
      <c r="O14" s="3">
        <f t="shared" si="3"/>
        <v>3201</v>
      </c>
      <c r="P14" s="3">
        <v>5238</v>
      </c>
      <c r="Q14" s="3">
        <v>4656</v>
      </c>
      <c r="R14" s="3">
        <f t="shared" si="4"/>
        <v>9894</v>
      </c>
      <c r="S14" s="5">
        <f t="shared" si="5"/>
        <v>8730</v>
      </c>
      <c r="T14" s="5">
        <f t="shared" si="6"/>
        <v>5820</v>
      </c>
      <c r="U14" s="5">
        <f t="shared" si="7"/>
        <v>14550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582</v>
      </c>
      <c r="K15" s="3">
        <v>582</v>
      </c>
      <c r="L15" s="3">
        <f t="shared" si="2"/>
        <v>1164</v>
      </c>
      <c r="M15" s="3">
        <v>291</v>
      </c>
      <c r="N15" s="3">
        <v>0</v>
      </c>
      <c r="O15" s="3">
        <f t="shared" si="3"/>
        <v>291</v>
      </c>
      <c r="P15" s="3">
        <v>582</v>
      </c>
      <c r="Q15" s="3">
        <v>0</v>
      </c>
      <c r="R15" s="3">
        <f t="shared" si="4"/>
        <v>582</v>
      </c>
      <c r="S15" s="5">
        <f t="shared" si="5"/>
        <v>1455</v>
      </c>
      <c r="T15" s="5">
        <f t="shared" si="6"/>
        <v>582</v>
      </c>
      <c r="U15" s="5">
        <f t="shared" si="7"/>
        <v>2037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2037</v>
      </c>
      <c r="E16" s="3">
        <v>2037</v>
      </c>
      <c r="F16" s="3">
        <f t="shared" si="0"/>
        <v>4074</v>
      </c>
      <c r="G16" s="3">
        <v>1164</v>
      </c>
      <c r="H16" s="3">
        <v>0</v>
      </c>
      <c r="I16" s="3">
        <f t="shared" si="1"/>
        <v>1164</v>
      </c>
      <c r="J16" s="3">
        <v>1164</v>
      </c>
      <c r="K16" s="3">
        <v>291</v>
      </c>
      <c r="L16" s="3">
        <f t="shared" si="2"/>
        <v>1455</v>
      </c>
      <c r="M16" s="3">
        <v>1455</v>
      </c>
      <c r="N16" s="3">
        <v>1746</v>
      </c>
      <c r="O16" s="3">
        <f t="shared" si="3"/>
        <v>3201</v>
      </c>
      <c r="P16" s="3">
        <v>0</v>
      </c>
      <c r="Q16" s="3">
        <v>582</v>
      </c>
      <c r="R16" s="3">
        <f t="shared" si="4"/>
        <v>582</v>
      </c>
      <c r="S16" s="5">
        <f t="shared" si="5"/>
        <v>5820</v>
      </c>
      <c r="T16" s="5">
        <f t="shared" si="6"/>
        <v>4656</v>
      </c>
      <c r="U16" s="5">
        <f t="shared" si="7"/>
        <v>10476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14841</v>
      </c>
      <c r="E17" s="3">
        <v>10476</v>
      </c>
      <c r="F17" s="3">
        <f t="shared" si="0"/>
        <v>25317</v>
      </c>
      <c r="G17" s="3">
        <v>4365</v>
      </c>
      <c r="H17" s="3">
        <v>3783</v>
      </c>
      <c r="I17" s="3">
        <f t="shared" si="1"/>
        <v>8148</v>
      </c>
      <c r="J17" s="3">
        <v>8148</v>
      </c>
      <c r="K17" s="3">
        <v>5820</v>
      </c>
      <c r="L17" s="3">
        <f t="shared" si="2"/>
        <v>13968</v>
      </c>
      <c r="M17" s="3">
        <v>18624</v>
      </c>
      <c r="N17" s="3">
        <v>13968</v>
      </c>
      <c r="O17" s="3">
        <f t="shared" si="3"/>
        <v>32592</v>
      </c>
      <c r="P17" s="3">
        <v>30264</v>
      </c>
      <c r="Q17" s="3">
        <v>27936</v>
      </c>
      <c r="R17" s="3">
        <f t="shared" si="4"/>
        <v>58200</v>
      </c>
      <c r="S17" s="5">
        <f t="shared" si="5"/>
        <v>76242</v>
      </c>
      <c r="T17" s="5">
        <f t="shared" si="6"/>
        <v>61983</v>
      </c>
      <c r="U17" s="5">
        <f t="shared" si="7"/>
        <v>138225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3492</v>
      </c>
      <c r="E18" s="3">
        <v>5820</v>
      </c>
      <c r="F18" s="3">
        <f t="shared" si="0"/>
        <v>9312</v>
      </c>
      <c r="G18" s="3">
        <v>2037</v>
      </c>
      <c r="H18" s="3">
        <v>1455</v>
      </c>
      <c r="I18" s="3">
        <f t="shared" si="1"/>
        <v>3492</v>
      </c>
      <c r="J18" s="3">
        <v>291</v>
      </c>
      <c r="K18" s="3">
        <v>2037</v>
      </c>
      <c r="L18" s="3">
        <f t="shared" si="2"/>
        <v>2328</v>
      </c>
      <c r="M18" s="3">
        <v>10476</v>
      </c>
      <c r="N18" s="3">
        <v>6111</v>
      </c>
      <c r="O18" s="3">
        <f t="shared" si="3"/>
        <v>16587</v>
      </c>
      <c r="P18" s="3">
        <v>873</v>
      </c>
      <c r="Q18" s="3">
        <v>873</v>
      </c>
      <c r="R18" s="3">
        <f t="shared" si="4"/>
        <v>1746</v>
      </c>
      <c r="S18" s="5">
        <f t="shared" si="5"/>
        <v>17169</v>
      </c>
      <c r="T18" s="5">
        <f t="shared" si="6"/>
        <v>16296</v>
      </c>
      <c r="U18" s="5">
        <f t="shared" si="7"/>
        <v>33465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582</v>
      </c>
      <c r="E19" s="3">
        <v>0</v>
      </c>
      <c r="F19" s="3">
        <f t="shared" si="0"/>
        <v>582</v>
      </c>
      <c r="G19" s="3">
        <v>291</v>
      </c>
      <c r="H19" s="3">
        <v>291</v>
      </c>
      <c r="I19" s="3">
        <f t="shared" si="1"/>
        <v>582</v>
      </c>
      <c r="J19" s="3">
        <v>2037</v>
      </c>
      <c r="K19" s="3">
        <v>0</v>
      </c>
      <c r="L19" s="3">
        <f t="shared" si="2"/>
        <v>2037</v>
      </c>
      <c r="M19" s="3">
        <v>873</v>
      </c>
      <c r="N19" s="3">
        <v>0</v>
      </c>
      <c r="O19" s="3">
        <f t="shared" si="3"/>
        <v>873</v>
      </c>
      <c r="P19" s="3">
        <v>4074</v>
      </c>
      <c r="Q19" s="3">
        <v>582</v>
      </c>
      <c r="R19" s="3">
        <f t="shared" si="4"/>
        <v>4656</v>
      </c>
      <c r="S19" s="5">
        <f t="shared" si="5"/>
        <v>7857</v>
      </c>
      <c r="T19" s="5">
        <f t="shared" si="6"/>
        <v>873</v>
      </c>
      <c r="U19" s="5">
        <f t="shared" si="7"/>
        <v>8730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1164</v>
      </c>
      <c r="E20" s="3">
        <v>2328</v>
      </c>
      <c r="F20" s="3">
        <f t="shared" si="0"/>
        <v>3492</v>
      </c>
      <c r="G20" s="3">
        <v>873</v>
      </c>
      <c r="H20" s="3">
        <v>291</v>
      </c>
      <c r="I20" s="3">
        <f t="shared" si="1"/>
        <v>1164</v>
      </c>
      <c r="J20" s="3">
        <v>2037</v>
      </c>
      <c r="K20" s="3">
        <v>3492</v>
      </c>
      <c r="L20" s="3">
        <f t="shared" si="2"/>
        <v>5529</v>
      </c>
      <c r="M20" s="3">
        <v>10185</v>
      </c>
      <c r="N20" s="3">
        <v>7857</v>
      </c>
      <c r="O20" s="3">
        <f t="shared" si="3"/>
        <v>18042</v>
      </c>
      <c r="P20" s="3">
        <v>31428</v>
      </c>
      <c r="Q20" s="3">
        <v>40740</v>
      </c>
      <c r="R20" s="3">
        <f t="shared" si="4"/>
        <v>72168</v>
      </c>
      <c r="S20" s="5">
        <f t="shared" si="5"/>
        <v>45687</v>
      </c>
      <c r="T20" s="5">
        <f t="shared" si="6"/>
        <v>54708</v>
      </c>
      <c r="U20" s="5">
        <f t="shared" si="7"/>
        <v>100395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291</v>
      </c>
      <c r="H21" s="3">
        <v>873</v>
      </c>
      <c r="I21" s="3">
        <f t="shared" si="1"/>
        <v>1164</v>
      </c>
      <c r="J21" s="3">
        <v>2328</v>
      </c>
      <c r="K21" s="3">
        <v>2328</v>
      </c>
      <c r="L21" s="3">
        <f t="shared" si="2"/>
        <v>4656</v>
      </c>
      <c r="M21" s="3">
        <v>5820</v>
      </c>
      <c r="N21" s="3">
        <v>5820</v>
      </c>
      <c r="O21" s="3">
        <f t="shared" si="3"/>
        <v>11640</v>
      </c>
      <c r="P21" s="3">
        <v>1746</v>
      </c>
      <c r="Q21" s="3">
        <v>291</v>
      </c>
      <c r="R21" s="3">
        <f t="shared" si="4"/>
        <v>2037</v>
      </c>
      <c r="S21" s="5">
        <f t="shared" si="5"/>
        <v>10185</v>
      </c>
      <c r="T21" s="5">
        <f t="shared" si="6"/>
        <v>9312</v>
      </c>
      <c r="U21" s="5">
        <f t="shared" si="7"/>
        <v>19497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873</v>
      </c>
      <c r="E22" s="3">
        <v>582</v>
      </c>
      <c r="F22" s="3">
        <f t="shared" si="0"/>
        <v>1455</v>
      </c>
      <c r="G22" s="3">
        <v>0</v>
      </c>
      <c r="H22" s="3">
        <v>291</v>
      </c>
      <c r="I22" s="3">
        <f t="shared" si="1"/>
        <v>291</v>
      </c>
      <c r="J22" s="3">
        <v>291</v>
      </c>
      <c r="K22" s="3">
        <v>0</v>
      </c>
      <c r="L22" s="3">
        <f t="shared" si="2"/>
        <v>291</v>
      </c>
      <c r="M22" s="3">
        <v>582</v>
      </c>
      <c r="N22" s="3">
        <v>291</v>
      </c>
      <c r="O22" s="3">
        <f t="shared" si="3"/>
        <v>873</v>
      </c>
      <c r="P22" s="3">
        <v>8148</v>
      </c>
      <c r="Q22" s="3">
        <v>2328</v>
      </c>
      <c r="R22" s="3">
        <f t="shared" si="4"/>
        <v>10476</v>
      </c>
      <c r="S22" s="5">
        <f t="shared" si="5"/>
        <v>9894</v>
      </c>
      <c r="T22" s="5">
        <f t="shared" si="6"/>
        <v>3492</v>
      </c>
      <c r="U22" s="5">
        <f t="shared" si="7"/>
        <v>13386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31137</v>
      </c>
      <c r="E24" s="5">
        <f t="shared" si="8"/>
        <v>30555</v>
      </c>
      <c r="F24" s="5">
        <f t="shared" si="8"/>
        <v>61692</v>
      </c>
      <c r="G24" s="5">
        <f t="shared" si="8"/>
        <v>10767</v>
      </c>
      <c r="H24" s="5">
        <f t="shared" si="8"/>
        <v>11058</v>
      </c>
      <c r="I24" s="5">
        <f t="shared" si="8"/>
        <v>21825</v>
      </c>
      <c r="J24" s="5">
        <f t="shared" si="8"/>
        <v>23571</v>
      </c>
      <c r="K24" s="5">
        <f t="shared" si="8"/>
        <v>25317</v>
      </c>
      <c r="L24" s="5">
        <f t="shared" si="8"/>
        <v>48888</v>
      </c>
      <c r="M24" s="5">
        <f t="shared" si="8"/>
        <v>75369</v>
      </c>
      <c r="N24" s="5">
        <f t="shared" si="8"/>
        <v>59946</v>
      </c>
      <c r="O24" s="5">
        <f t="shared" si="8"/>
        <v>135315</v>
      </c>
      <c r="P24" s="5">
        <f t="shared" si="8"/>
        <v>135606</v>
      </c>
      <c r="Q24" s="5">
        <f t="shared" si="8"/>
        <v>110580</v>
      </c>
      <c r="R24" s="5">
        <f t="shared" si="8"/>
        <v>246186</v>
      </c>
      <c r="S24" s="5">
        <f t="shared" si="5"/>
        <v>276450</v>
      </c>
      <c r="T24" s="5">
        <f t="shared" si="6"/>
        <v>237456</v>
      </c>
      <c r="U24" s="5">
        <f t="shared" si="7"/>
        <v>513906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156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148</v>
      </c>
      <c r="E6" s="61" t="s">
        <v>149</v>
      </c>
      <c r="F6" s="7" t="s">
        <v>4</v>
      </c>
      <c r="G6" s="61" t="s">
        <v>148</v>
      </c>
      <c r="H6" s="61" t="s">
        <v>149</v>
      </c>
      <c r="I6" s="7" t="s">
        <v>4</v>
      </c>
      <c r="J6" s="61" t="s">
        <v>148</v>
      </c>
      <c r="K6" s="61" t="s">
        <v>149</v>
      </c>
      <c r="L6" s="7" t="s">
        <v>4</v>
      </c>
      <c r="M6" s="61" t="s">
        <v>148</v>
      </c>
      <c r="N6" s="61" t="s">
        <v>149</v>
      </c>
      <c r="O6" s="7" t="s">
        <v>4</v>
      </c>
      <c r="P6" s="61" t="s">
        <v>148</v>
      </c>
      <c r="Q6" s="61" t="s">
        <v>149</v>
      </c>
      <c r="R6" s="7" t="s">
        <v>4</v>
      </c>
      <c r="S6" s="61" t="s">
        <v>151</v>
      </c>
      <c r="T6" s="61" t="s">
        <v>152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2328</v>
      </c>
      <c r="E7" s="3">
        <v>0</v>
      </c>
      <c r="F7" s="3">
        <f>SUM(D7:E7)</f>
        <v>2328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32592</v>
      </c>
      <c r="Q7" s="3">
        <v>24444</v>
      </c>
      <c r="R7" s="3">
        <f>SUM(P7:Q7)</f>
        <v>57036</v>
      </c>
      <c r="S7" s="5">
        <f>D7+G7+J7+M7+P7</f>
        <v>34920</v>
      </c>
      <c r="T7" s="5">
        <f>E7+H7+K7+N7+Q7</f>
        <v>24444</v>
      </c>
      <c r="U7" s="5">
        <f>S7+T7</f>
        <v>59364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4656</v>
      </c>
      <c r="E8" s="3">
        <v>4656</v>
      </c>
      <c r="F8" s="3">
        <f aca="true" t="shared" si="0" ref="F8:F23">SUM(D8:E8)</f>
        <v>9312</v>
      </c>
      <c r="G8" s="3">
        <v>0</v>
      </c>
      <c r="H8" s="3">
        <v>0</v>
      </c>
      <c r="I8" s="3">
        <f aca="true" t="shared" si="1" ref="I8:I20">SUM(G8:H8)</f>
        <v>0</v>
      </c>
      <c r="J8" s="3">
        <v>13968</v>
      </c>
      <c r="K8" s="3">
        <v>6984</v>
      </c>
      <c r="L8" s="3">
        <f>SUM(J8:K8)</f>
        <v>20952</v>
      </c>
      <c r="M8" s="3">
        <v>0</v>
      </c>
      <c r="N8" s="3">
        <v>7275</v>
      </c>
      <c r="O8" s="3">
        <f aca="true" t="shared" si="2" ref="O8:O23">SUM(M8:N8)</f>
        <v>7275</v>
      </c>
      <c r="P8" s="3">
        <v>24444</v>
      </c>
      <c r="Q8" s="3">
        <v>105924</v>
      </c>
      <c r="R8" s="3">
        <f aca="true" t="shared" si="3" ref="R8:R23">SUM(P8:Q8)</f>
        <v>130368</v>
      </c>
      <c r="S8" s="5">
        <f aca="true" t="shared" si="4" ref="S8:T24">D8+G8+J8+M8+P8</f>
        <v>43068</v>
      </c>
      <c r="T8" s="5">
        <f t="shared" si="4"/>
        <v>124839</v>
      </c>
      <c r="U8" s="5">
        <f aca="true" t="shared" si="5" ref="U8:U24">S8+T8</f>
        <v>167907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2328</v>
      </c>
      <c r="F9" s="3">
        <f t="shared" si="0"/>
        <v>2328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6984</v>
      </c>
      <c r="L9" s="3">
        <f>SUM(J9:K9)</f>
        <v>6984</v>
      </c>
      <c r="M9" s="3">
        <v>36375</v>
      </c>
      <c r="N9" s="3">
        <v>65475</v>
      </c>
      <c r="O9" s="3">
        <f t="shared" si="2"/>
        <v>101850</v>
      </c>
      <c r="P9" s="3">
        <v>138516</v>
      </c>
      <c r="Q9" s="3">
        <v>8148</v>
      </c>
      <c r="R9" s="3">
        <f t="shared" si="3"/>
        <v>146664</v>
      </c>
      <c r="S9" s="5">
        <f t="shared" si="4"/>
        <v>174891</v>
      </c>
      <c r="T9" s="5">
        <f t="shared" si="4"/>
        <v>82935</v>
      </c>
      <c r="U9" s="5">
        <f t="shared" si="5"/>
        <v>257826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2328</v>
      </c>
      <c r="E10" s="3">
        <v>0</v>
      </c>
      <c r="F10" s="3">
        <f t="shared" si="0"/>
        <v>2328</v>
      </c>
      <c r="G10" s="3">
        <v>20952</v>
      </c>
      <c r="H10" s="3">
        <v>20952</v>
      </c>
      <c r="I10" s="3">
        <f t="shared" si="1"/>
        <v>41904</v>
      </c>
      <c r="J10" s="3">
        <v>13968</v>
      </c>
      <c r="K10" s="3">
        <v>13968</v>
      </c>
      <c r="L10" s="3">
        <f>SUM(J10:K10)</f>
        <v>27936</v>
      </c>
      <c r="M10" s="3">
        <v>36375</v>
      </c>
      <c r="N10" s="3">
        <v>21825</v>
      </c>
      <c r="O10" s="3">
        <f t="shared" si="2"/>
        <v>58200</v>
      </c>
      <c r="P10" s="3">
        <v>65184</v>
      </c>
      <c r="Q10" s="3">
        <v>48888</v>
      </c>
      <c r="R10" s="3">
        <f t="shared" si="3"/>
        <v>114072</v>
      </c>
      <c r="S10" s="5">
        <f t="shared" si="4"/>
        <v>138807</v>
      </c>
      <c r="T10" s="5">
        <f t="shared" si="4"/>
        <v>105633</v>
      </c>
      <c r="U10" s="5">
        <f t="shared" si="5"/>
        <v>244440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27936</v>
      </c>
      <c r="E12" s="3">
        <v>23280</v>
      </c>
      <c r="F12" s="3">
        <f t="shared" si="0"/>
        <v>51216</v>
      </c>
      <c r="G12" s="3">
        <v>0</v>
      </c>
      <c r="H12" s="3">
        <v>0</v>
      </c>
      <c r="I12" s="3">
        <f t="shared" si="1"/>
        <v>0</v>
      </c>
      <c r="J12" s="3">
        <v>48888</v>
      </c>
      <c r="K12" s="3">
        <v>111744</v>
      </c>
      <c r="L12" s="3">
        <f aca="true" t="shared" si="6" ref="L12:L23">SUM(J12:K12)</f>
        <v>160632</v>
      </c>
      <c r="M12" s="3">
        <v>283725</v>
      </c>
      <c r="N12" s="3">
        <v>210975</v>
      </c>
      <c r="O12" s="3">
        <f t="shared" si="2"/>
        <v>494700</v>
      </c>
      <c r="P12" s="3">
        <v>252588</v>
      </c>
      <c r="Q12" s="3">
        <v>187404</v>
      </c>
      <c r="R12" s="3">
        <f t="shared" si="3"/>
        <v>439992</v>
      </c>
      <c r="S12" s="5">
        <f t="shared" si="4"/>
        <v>613137</v>
      </c>
      <c r="T12" s="5">
        <f t="shared" si="4"/>
        <v>533403</v>
      </c>
      <c r="U12" s="5">
        <f t="shared" si="5"/>
        <v>1146540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6984</v>
      </c>
      <c r="E13" s="3">
        <v>9312</v>
      </c>
      <c r="F13" s="3">
        <f t="shared" si="0"/>
        <v>16296</v>
      </c>
      <c r="G13" s="3">
        <v>5238</v>
      </c>
      <c r="H13" s="3">
        <v>0</v>
      </c>
      <c r="I13" s="3">
        <f t="shared" si="1"/>
        <v>5238</v>
      </c>
      <c r="J13" s="3">
        <v>20952</v>
      </c>
      <c r="K13" s="3">
        <v>27936</v>
      </c>
      <c r="L13" s="3">
        <f t="shared" si="6"/>
        <v>48888</v>
      </c>
      <c r="M13" s="3">
        <v>72750</v>
      </c>
      <c r="N13" s="3">
        <v>65475</v>
      </c>
      <c r="O13" s="3">
        <f t="shared" si="2"/>
        <v>138225</v>
      </c>
      <c r="P13" s="3">
        <v>48888</v>
      </c>
      <c r="Q13" s="3">
        <v>97776</v>
      </c>
      <c r="R13" s="3">
        <f t="shared" si="3"/>
        <v>146664</v>
      </c>
      <c r="S13" s="5">
        <f t="shared" si="4"/>
        <v>154812</v>
      </c>
      <c r="T13" s="5">
        <f t="shared" si="4"/>
        <v>200499</v>
      </c>
      <c r="U13" s="5">
        <f t="shared" si="5"/>
        <v>355311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2328</v>
      </c>
      <c r="E14" s="3">
        <v>0</v>
      </c>
      <c r="F14" s="3">
        <f t="shared" si="0"/>
        <v>2328</v>
      </c>
      <c r="G14" s="3">
        <v>0</v>
      </c>
      <c r="H14" s="3">
        <v>0</v>
      </c>
      <c r="I14" s="3">
        <f t="shared" si="1"/>
        <v>0</v>
      </c>
      <c r="J14" s="3">
        <v>20952</v>
      </c>
      <c r="K14" s="3">
        <v>6984</v>
      </c>
      <c r="L14" s="3">
        <f t="shared" si="6"/>
        <v>27936</v>
      </c>
      <c r="M14" s="3">
        <v>58200</v>
      </c>
      <c r="N14" s="3">
        <v>21825</v>
      </c>
      <c r="O14" s="3">
        <f t="shared" si="2"/>
        <v>80025</v>
      </c>
      <c r="P14" s="3">
        <v>146664</v>
      </c>
      <c r="Q14" s="3">
        <v>130368</v>
      </c>
      <c r="R14" s="3">
        <f t="shared" si="3"/>
        <v>277032</v>
      </c>
      <c r="S14" s="5">
        <f t="shared" si="4"/>
        <v>228144</v>
      </c>
      <c r="T14" s="5">
        <f t="shared" si="4"/>
        <v>159177</v>
      </c>
      <c r="U14" s="5">
        <f t="shared" si="5"/>
        <v>387321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13968</v>
      </c>
      <c r="K15" s="3">
        <v>13968</v>
      </c>
      <c r="L15" s="3">
        <f t="shared" si="6"/>
        <v>27936</v>
      </c>
      <c r="M15" s="3">
        <v>7275</v>
      </c>
      <c r="N15" s="3">
        <v>0</v>
      </c>
      <c r="O15" s="3">
        <f t="shared" si="2"/>
        <v>7275</v>
      </c>
      <c r="P15" s="3">
        <v>16296</v>
      </c>
      <c r="Q15" s="3">
        <v>0</v>
      </c>
      <c r="R15" s="3">
        <f t="shared" si="3"/>
        <v>16296</v>
      </c>
      <c r="S15" s="5">
        <f t="shared" si="4"/>
        <v>37539</v>
      </c>
      <c r="T15" s="5">
        <f t="shared" si="4"/>
        <v>13968</v>
      </c>
      <c r="U15" s="5">
        <f t="shared" si="5"/>
        <v>51507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16296</v>
      </c>
      <c r="E16" s="3">
        <v>16296</v>
      </c>
      <c r="F16" s="3">
        <f t="shared" si="0"/>
        <v>32592</v>
      </c>
      <c r="G16" s="3">
        <v>20952</v>
      </c>
      <c r="H16" s="3">
        <v>0</v>
      </c>
      <c r="I16" s="3">
        <f t="shared" si="1"/>
        <v>20952</v>
      </c>
      <c r="J16" s="3">
        <v>27936</v>
      </c>
      <c r="K16" s="3">
        <v>6984</v>
      </c>
      <c r="L16" s="3">
        <f t="shared" si="6"/>
        <v>34920</v>
      </c>
      <c r="M16" s="3">
        <v>36375</v>
      </c>
      <c r="N16" s="3">
        <v>43650</v>
      </c>
      <c r="O16" s="3">
        <f t="shared" si="2"/>
        <v>80025</v>
      </c>
      <c r="P16" s="3">
        <v>0</v>
      </c>
      <c r="Q16" s="3">
        <v>16296</v>
      </c>
      <c r="R16" s="3">
        <f t="shared" si="3"/>
        <v>16296</v>
      </c>
      <c r="S16" s="5">
        <f t="shared" si="4"/>
        <v>101559</v>
      </c>
      <c r="T16" s="5">
        <f t="shared" si="4"/>
        <v>83226</v>
      </c>
      <c r="U16" s="5">
        <f t="shared" si="5"/>
        <v>184785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118728</v>
      </c>
      <c r="E17" s="3">
        <v>83808</v>
      </c>
      <c r="F17" s="3">
        <f t="shared" si="0"/>
        <v>202536</v>
      </c>
      <c r="G17" s="3">
        <v>78570</v>
      </c>
      <c r="H17" s="3">
        <v>68094</v>
      </c>
      <c r="I17" s="3">
        <f t="shared" si="1"/>
        <v>146664</v>
      </c>
      <c r="J17" s="3">
        <v>195552</v>
      </c>
      <c r="K17" s="3">
        <v>139680</v>
      </c>
      <c r="L17" s="3">
        <f t="shared" si="6"/>
        <v>335232</v>
      </c>
      <c r="M17" s="3">
        <v>465600</v>
      </c>
      <c r="N17" s="3">
        <v>349200</v>
      </c>
      <c r="O17" s="3">
        <f t="shared" si="2"/>
        <v>814800</v>
      </c>
      <c r="P17" s="3">
        <v>847392</v>
      </c>
      <c r="Q17" s="3">
        <v>782208</v>
      </c>
      <c r="R17" s="3">
        <f t="shared" si="3"/>
        <v>1629600</v>
      </c>
      <c r="S17" s="5">
        <f t="shared" si="4"/>
        <v>1705842</v>
      </c>
      <c r="T17" s="5">
        <f t="shared" si="4"/>
        <v>1422990</v>
      </c>
      <c r="U17" s="5">
        <f t="shared" si="5"/>
        <v>3128832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27936</v>
      </c>
      <c r="E18" s="3">
        <v>46560</v>
      </c>
      <c r="F18" s="3">
        <f t="shared" si="0"/>
        <v>74496</v>
      </c>
      <c r="G18" s="3">
        <v>36666</v>
      </c>
      <c r="H18" s="3">
        <v>26190</v>
      </c>
      <c r="I18" s="3">
        <f t="shared" si="1"/>
        <v>62856</v>
      </c>
      <c r="J18" s="3">
        <v>6984</v>
      </c>
      <c r="K18" s="3">
        <v>48888</v>
      </c>
      <c r="L18" s="3">
        <f t="shared" si="6"/>
        <v>55872</v>
      </c>
      <c r="M18" s="3">
        <v>261900</v>
      </c>
      <c r="N18" s="3">
        <v>152775</v>
      </c>
      <c r="O18" s="3">
        <f t="shared" si="2"/>
        <v>414675</v>
      </c>
      <c r="P18" s="3">
        <v>24444</v>
      </c>
      <c r="Q18" s="3">
        <v>24444</v>
      </c>
      <c r="R18" s="3">
        <f t="shared" si="3"/>
        <v>48888</v>
      </c>
      <c r="S18" s="5">
        <f t="shared" si="4"/>
        <v>357930</v>
      </c>
      <c r="T18" s="5">
        <f t="shared" si="4"/>
        <v>298857</v>
      </c>
      <c r="U18" s="5">
        <f t="shared" si="5"/>
        <v>656787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4656</v>
      </c>
      <c r="E19" s="3">
        <v>0</v>
      </c>
      <c r="F19" s="3">
        <f t="shared" si="0"/>
        <v>4656</v>
      </c>
      <c r="G19" s="3">
        <v>5238</v>
      </c>
      <c r="H19" s="3">
        <v>5238</v>
      </c>
      <c r="I19" s="3">
        <f t="shared" si="1"/>
        <v>10476</v>
      </c>
      <c r="J19" s="3">
        <v>48888</v>
      </c>
      <c r="K19" s="3">
        <v>0</v>
      </c>
      <c r="L19" s="3">
        <f t="shared" si="6"/>
        <v>48888</v>
      </c>
      <c r="M19" s="3">
        <v>21825</v>
      </c>
      <c r="N19" s="3">
        <v>0</v>
      </c>
      <c r="O19" s="3">
        <f t="shared" si="2"/>
        <v>21825</v>
      </c>
      <c r="P19" s="3">
        <v>114072</v>
      </c>
      <c r="Q19" s="3">
        <v>16296</v>
      </c>
      <c r="R19" s="3">
        <f t="shared" si="3"/>
        <v>130368</v>
      </c>
      <c r="S19" s="5">
        <f t="shared" si="4"/>
        <v>194679</v>
      </c>
      <c r="T19" s="5">
        <f t="shared" si="4"/>
        <v>21534</v>
      </c>
      <c r="U19" s="5">
        <f t="shared" si="5"/>
        <v>216213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9312</v>
      </c>
      <c r="E20" s="3">
        <v>18624</v>
      </c>
      <c r="F20" s="3">
        <f t="shared" si="0"/>
        <v>27936</v>
      </c>
      <c r="G20" s="3">
        <v>15714</v>
      </c>
      <c r="H20" s="3">
        <v>5238</v>
      </c>
      <c r="I20" s="3">
        <f t="shared" si="1"/>
        <v>20952</v>
      </c>
      <c r="J20" s="3">
        <v>48888</v>
      </c>
      <c r="K20" s="3">
        <v>83808</v>
      </c>
      <c r="L20" s="3">
        <f t="shared" si="6"/>
        <v>132696</v>
      </c>
      <c r="M20" s="3">
        <v>254625</v>
      </c>
      <c r="N20" s="3">
        <v>196425</v>
      </c>
      <c r="O20" s="3">
        <f t="shared" si="2"/>
        <v>451050</v>
      </c>
      <c r="P20" s="3">
        <v>879984</v>
      </c>
      <c r="Q20" s="3">
        <v>1140720</v>
      </c>
      <c r="R20" s="3">
        <f t="shared" si="3"/>
        <v>2020704</v>
      </c>
      <c r="S20" s="5">
        <f t="shared" si="4"/>
        <v>1208523</v>
      </c>
      <c r="T20" s="5">
        <f t="shared" si="4"/>
        <v>1444815</v>
      </c>
      <c r="U20" s="5">
        <f t="shared" si="5"/>
        <v>2653338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5238</v>
      </c>
      <c r="H21" s="3">
        <v>15714</v>
      </c>
      <c r="I21" s="3">
        <f>SUM(G21:H21)</f>
        <v>20952</v>
      </c>
      <c r="J21" s="3">
        <v>55872</v>
      </c>
      <c r="K21" s="3">
        <v>55872</v>
      </c>
      <c r="L21" s="3">
        <f t="shared" si="6"/>
        <v>111744</v>
      </c>
      <c r="M21" s="3">
        <v>145500</v>
      </c>
      <c r="N21" s="3">
        <v>145500</v>
      </c>
      <c r="O21" s="3">
        <f t="shared" si="2"/>
        <v>291000</v>
      </c>
      <c r="P21" s="3">
        <v>48888</v>
      </c>
      <c r="Q21" s="3">
        <v>8148</v>
      </c>
      <c r="R21" s="3">
        <f t="shared" si="3"/>
        <v>57036</v>
      </c>
      <c r="S21" s="5">
        <f t="shared" si="4"/>
        <v>255498</v>
      </c>
      <c r="T21" s="5">
        <f t="shared" si="4"/>
        <v>225234</v>
      </c>
      <c r="U21" s="5">
        <f t="shared" si="5"/>
        <v>480732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6984</v>
      </c>
      <c r="E22" s="3">
        <v>4656</v>
      </c>
      <c r="F22" s="3">
        <f t="shared" si="0"/>
        <v>11640</v>
      </c>
      <c r="G22" s="3">
        <v>0</v>
      </c>
      <c r="H22" s="3">
        <v>5238</v>
      </c>
      <c r="I22" s="3">
        <f>SUM(G22:H22)</f>
        <v>5238</v>
      </c>
      <c r="J22" s="3">
        <v>6984</v>
      </c>
      <c r="K22" s="3">
        <v>0</v>
      </c>
      <c r="L22" s="3">
        <f t="shared" si="6"/>
        <v>6984</v>
      </c>
      <c r="M22" s="3">
        <v>14550</v>
      </c>
      <c r="N22" s="3">
        <v>7275</v>
      </c>
      <c r="O22" s="3">
        <f t="shared" si="2"/>
        <v>21825</v>
      </c>
      <c r="P22" s="3">
        <v>228144</v>
      </c>
      <c r="Q22" s="3">
        <v>65184</v>
      </c>
      <c r="R22" s="3">
        <f t="shared" si="3"/>
        <v>293328</v>
      </c>
      <c r="S22" s="5">
        <f t="shared" si="4"/>
        <v>256662</v>
      </c>
      <c r="T22" s="5">
        <f t="shared" si="4"/>
        <v>82353</v>
      </c>
      <c r="U22" s="5">
        <f t="shared" si="5"/>
        <v>339015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230472</v>
      </c>
      <c r="E24" s="5">
        <f t="shared" si="7"/>
        <v>209520</v>
      </c>
      <c r="F24" s="5">
        <f t="shared" si="7"/>
        <v>439992</v>
      </c>
      <c r="G24" s="5">
        <f t="shared" si="7"/>
        <v>188568</v>
      </c>
      <c r="H24" s="5">
        <f t="shared" si="7"/>
        <v>146664</v>
      </c>
      <c r="I24" s="5">
        <f t="shared" si="7"/>
        <v>335232</v>
      </c>
      <c r="J24" s="5">
        <f t="shared" si="7"/>
        <v>523800</v>
      </c>
      <c r="K24" s="5">
        <f t="shared" si="7"/>
        <v>523800</v>
      </c>
      <c r="L24" s="5">
        <f t="shared" si="7"/>
        <v>1047600</v>
      </c>
      <c r="M24" s="5">
        <f t="shared" si="7"/>
        <v>1695075</v>
      </c>
      <c r="N24" s="5">
        <f t="shared" si="7"/>
        <v>1287675</v>
      </c>
      <c r="O24" s="5">
        <f t="shared" si="7"/>
        <v>2982750</v>
      </c>
      <c r="P24" s="5">
        <f t="shared" si="7"/>
        <v>2868096</v>
      </c>
      <c r="Q24" s="5">
        <f t="shared" si="7"/>
        <v>2656248</v>
      </c>
      <c r="R24" s="5">
        <f t="shared" si="7"/>
        <v>5524344</v>
      </c>
      <c r="S24" s="5">
        <f t="shared" si="4"/>
        <v>5506011</v>
      </c>
      <c r="T24" s="5">
        <f t="shared" si="4"/>
        <v>4823907</v>
      </c>
      <c r="U24" s="5">
        <f t="shared" si="5"/>
        <v>10329918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156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148</v>
      </c>
      <c r="E5" s="59" t="s">
        <v>149</v>
      </c>
      <c r="F5" s="32"/>
      <c r="G5" s="59" t="s">
        <v>148</v>
      </c>
      <c r="H5" s="59" t="s">
        <v>149</v>
      </c>
      <c r="I5" s="12"/>
      <c r="J5" s="59" t="s">
        <v>148</v>
      </c>
      <c r="K5" s="59" t="s">
        <v>149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2910</v>
      </c>
      <c r="E6" s="4">
        <v>6402</v>
      </c>
      <c r="F6" s="11"/>
      <c r="G6" s="4">
        <v>2910</v>
      </c>
      <c r="H6" s="4">
        <v>6402</v>
      </c>
      <c r="I6" s="12"/>
      <c r="J6" s="4">
        <v>29.41200065612793</v>
      </c>
      <c r="K6" s="4">
        <v>68.75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2037</v>
      </c>
      <c r="E7" s="4">
        <v>291</v>
      </c>
      <c r="F7" s="11"/>
      <c r="G7" s="4">
        <v>4074</v>
      </c>
      <c r="H7" s="4">
        <v>582</v>
      </c>
      <c r="I7" s="12"/>
      <c r="J7" s="4">
        <v>20.58799934387207</v>
      </c>
      <c r="K7" s="4">
        <v>3.125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873</v>
      </c>
      <c r="E8" s="4">
        <v>0</v>
      </c>
      <c r="F8" s="11"/>
      <c r="G8" s="4">
        <v>2619</v>
      </c>
      <c r="H8" s="4">
        <v>0</v>
      </c>
      <c r="I8" s="12"/>
      <c r="J8" s="4">
        <v>8.824000358581543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3201</v>
      </c>
      <c r="E9" s="4">
        <v>2328</v>
      </c>
      <c r="F9" s="11"/>
      <c r="G9" s="4">
        <v>6402</v>
      </c>
      <c r="H9" s="4">
        <v>4656</v>
      </c>
      <c r="I9" s="12"/>
      <c r="J9" s="4">
        <v>32.35300064086914</v>
      </c>
      <c r="K9" s="4">
        <v>25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873</v>
      </c>
      <c r="E10" s="4">
        <v>291</v>
      </c>
      <c r="F10" s="11"/>
      <c r="G10" s="4">
        <v>2619</v>
      </c>
      <c r="H10" s="4">
        <v>873</v>
      </c>
      <c r="I10" s="12"/>
      <c r="J10" s="4">
        <v>8.824000358581543</v>
      </c>
      <c r="K10" s="4">
        <v>3.125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9894</v>
      </c>
      <c r="E16" s="6">
        <f>SUM(E6:E15)</f>
        <v>9312</v>
      </c>
      <c r="F16" s="11"/>
      <c r="G16" s="6">
        <f>SUM(G6:G15)</f>
        <v>18624</v>
      </c>
      <c r="H16" s="6">
        <f>SUM(H6:H15)</f>
        <v>12513</v>
      </c>
      <c r="I16" s="12"/>
      <c r="J16" s="6">
        <f>SUM(J6:J15)</f>
        <v>100.00100135803223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7109375" style="0" customWidth="1"/>
  </cols>
  <sheetData>
    <row r="1" spans="3:21" ht="15.75">
      <c r="C1" s="69" t="s">
        <v>156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3"/>
      <c r="D2" s="64"/>
      <c r="E2" s="64"/>
      <c r="F2" s="64"/>
      <c r="G2" s="64"/>
      <c r="H2" s="64"/>
      <c r="I2" s="64"/>
      <c r="J2" s="64"/>
      <c r="K2" s="64"/>
      <c r="L2" s="64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153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154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155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ht="12.75">
      <c r="C8" s="31" t="s">
        <v>131</v>
      </c>
    </row>
    <row r="9" ht="12.75">
      <c r="C9" s="31" t="s">
        <v>132</v>
      </c>
    </row>
    <row r="10" ht="12.75">
      <c r="C10" s="31" t="s">
        <v>133</v>
      </c>
    </row>
    <row r="11" ht="12.75">
      <c r="C11" s="31" t="s">
        <v>134</v>
      </c>
    </row>
    <row r="12" ht="12.75">
      <c r="C12" s="31" t="s">
        <v>135</v>
      </c>
    </row>
    <row r="13" ht="12.75">
      <c r="C13" s="31" t="s">
        <v>136</v>
      </c>
    </row>
    <row r="14" ht="12.75">
      <c r="C14" s="31" t="s">
        <v>137</v>
      </c>
    </row>
    <row r="15" ht="12.75">
      <c r="C15" s="31" t="s">
        <v>138</v>
      </c>
    </row>
    <row r="16" ht="12.75">
      <c r="C16" s="31" t="s">
        <v>139</v>
      </c>
    </row>
    <row r="17" ht="12.75">
      <c r="C17" s="31" t="s">
        <v>140</v>
      </c>
    </row>
    <row r="18" ht="12.75">
      <c r="C18" s="31" t="s">
        <v>141</v>
      </c>
    </row>
    <row r="19" ht="12.75">
      <c r="C19" s="31" t="s">
        <v>142</v>
      </c>
    </row>
    <row r="20" ht="12.75">
      <c r="C20" s="31" t="s">
        <v>157</v>
      </c>
    </row>
    <row r="21" ht="12.75">
      <c r="C21" s="31" t="s">
        <v>144</v>
      </c>
    </row>
    <row r="22" ht="12.75">
      <c r="C22" s="31" t="s">
        <v>145</v>
      </c>
    </row>
    <row r="23" ht="12.75">
      <c r="C23" s="31" t="s">
        <v>146</v>
      </c>
    </row>
    <row r="24" ht="12.75">
      <c r="C24" s="31" t="s">
        <v>147</v>
      </c>
    </row>
    <row r="25" spans="1:46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5.75">
      <c r="A26" s="11"/>
      <c r="B26" s="11"/>
      <c r="C26" s="11"/>
      <c r="D26" s="33"/>
      <c r="E26" s="33"/>
      <c r="F26" s="33"/>
      <c r="G26" s="33"/>
      <c r="H26" s="33"/>
      <c r="I26" s="33"/>
      <c r="J26" s="33"/>
      <c r="K26" s="49" t="s">
        <v>53</v>
      </c>
      <c r="L26" s="33"/>
      <c r="M26" s="33"/>
      <c r="N26" s="33"/>
      <c r="O26" s="33"/>
      <c r="P26" s="33"/>
      <c r="Q26" s="33"/>
      <c r="R26" s="33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11"/>
      <c r="C27" s="11"/>
      <c r="D27" s="33"/>
      <c r="E27" s="36" t="s">
        <v>6</v>
      </c>
      <c r="F27" s="37"/>
      <c r="G27" s="34"/>
      <c r="H27" s="44" t="s">
        <v>8</v>
      </c>
      <c r="I27" s="45"/>
      <c r="J27" s="40"/>
      <c r="K27" s="36" t="s">
        <v>9</v>
      </c>
      <c r="L27" s="40"/>
      <c r="M27" s="34"/>
      <c r="N27" s="44" t="s">
        <v>10</v>
      </c>
      <c r="O27" s="45"/>
      <c r="P27" s="38"/>
      <c r="Q27" s="39" t="s">
        <v>11</v>
      </c>
      <c r="R27" s="4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11"/>
      <c r="C28" s="11"/>
      <c r="D28" s="35"/>
      <c r="E28" s="25" t="s">
        <v>7</v>
      </c>
      <c r="F28" s="43"/>
      <c r="G28" s="42"/>
      <c r="H28" s="25" t="s">
        <v>42</v>
      </c>
      <c r="I28" s="33"/>
      <c r="J28" s="33"/>
      <c r="K28" s="25" t="s">
        <v>43</v>
      </c>
      <c r="L28" s="33"/>
      <c r="M28" s="34"/>
      <c r="N28" s="46" t="s">
        <v>44</v>
      </c>
      <c r="O28" s="45"/>
      <c r="P28" s="33"/>
      <c r="Q28" s="47" t="s">
        <v>45</v>
      </c>
      <c r="R28" s="33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38.25">
      <c r="A29" s="11"/>
      <c r="B29" s="7" t="s">
        <v>0</v>
      </c>
      <c r="C29" s="7" t="s">
        <v>114</v>
      </c>
      <c r="D29" s="61" t="s">
        <v>148</v>
      </c>
      <c r="E29" s="61" t="s">
        <v>149</v>
      </c>
      <c r="F29" s="7" t="s">
        <v>4</v>
      </c>
      <c r="G29" s="61" t="s">
        <v>148</v>
      </c>
      <c r="H29" s="61" t="s">
        <v>149</v>
      </c>
      <c r="I29" s="7" t="s">
        <v>4</v>
      </c>
      <c r="J29" s="61" t="s">
        <v>148</v>
      </c>
      <c r="K29" s="61" t="s">
        <v>149</v>
      </c>
      <c r="L29" s="7" t="s">
        <v>4</v>
      </c>
      <c r="M29" s="61" t="s">
        <v>148</v>
      </c>
      <c r="N29" s="61" t="s">
        <v>149</v>
      </c>
      <c r="O29" s="7" t="s">
        <v>4</v>
      </c>
      <c r="P29" s="61" t="s">
        <v>148</v>
      </c>
      <c r="Q29" s="61" t="s">
        <v>149</v>
      </c>
      <c r="R29" s="7" t="s">
        <v>4</v>
      </c>
      <c r="S29" s="61" t="s">
        <v>151</v>
      </c>
      <c r="T29" s="61" t="s">
        <v>152</v>
      </c>
      <c r="U29" s="7" t="s">
        <v>4</v>
      </c>
      <c r="V29" s="7" t="s">
        <v>114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>
        <v>1073</v>
      </c>
      <c r="C30" s="3" t="s">
        <v>130</v>
      </c>
      <c r="D30" s="3">
        <v>0</v>
      </c>
      <c r="E30" s="3">
        <v>0</v>
      </c>
      <c r="F30" s="3">
        <f>SUM(D30:E30)</f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6984</v>
      </c>
      <c r="L30" s="3">
        <f>SUM(J30:K30)</f>
        <v>6984</v>
      </c>
      <c r="M30" s="3">
        <v>14550</v>
      </c>
      <c r="N30" s="3">
        <v>0</v>
      </c>
      <c r="O30" s="3">
        <f>SUM(M30:N30)</f>
        <v>14550</v>
      </c>
      <c r="P30" s="3">
        <v>0</v>
      </c>
      <c r="Q30" s="3">
        <v>0</v>
      </c>
      <c r="R30" s="3">
        <f>SUM(P30:Q30)</f>
        <v>0</v>
      </c>
      <c r="S30" s="5">
        <f>D30+G30+J30+M30+P30</f>
        <v>14550</v>
      </c>
      <c r="T30" s="5">
        <f>E30+H30+K30+N30+Q30</f>
        <v>6984</v>
      </c>
      <c r="U30" s="5">
        <f>S30+T30</f>
        <v>21534</v>
      </c>
      <c r="V30" s="3" t="s">
        <v>130</v>
      </c>
      <c r="W30" s="11" t="s">
        <v>150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>
        <v>1075</v>
      </c>
      <c r="C31" s="3" t="s">
        <v>131</v>
      </c>
      <c r="D31" s="3">
        <v>0</v>
      </c>
      <c r="E31" s="3">
        <v>2328</v>
      </c>
      <c r="F31" s="3">
        <f aca="true" t="shared" si="0" ref="F31:F55">SUM(D31:E31)</f>
        <v>2328</v>
      </c>
      <c r="G31" s="3">
        <v>0</v>
      </c>
      <c r="H31" s="3">
        <v>0</v>
      </c>
      <c r="I31" s="3">
        <f aca="true" t="shared" si="1" ref="I31:I43">SUM(G31:H31)</f>
        <v>0</v>
      </c>
      <c r="J31" s="3">
        <v>0</v>
      </c>
      <c r="K31" s="3">
        <v>6984</v>
      </c>
      <c r="L31" s="3">
        <f>SUM(J31:K31)</f>
        <v>6984</v>
      </c>
      <c r="M31" s="3">
        <v>29100</v>
      </c>
      <c r="N31" s="3">
        <v>43650</v>
      </c>
      <c r="O31" s="3">
        <f aca="true" t="shared" si="2" ref="O31:O55">SUM(M31:N31)</f>
        <v>72750</v>
      </c>
      <c r="P31" s="3">
        <v>0</v>
      </c>
      <c r="Q31" s="3">
        <v>0</v>
      </c>
      <c r="R31" s="3">
        <f aca="true" t="shared" si="3" ref="R31:R55">SUM(P31:Q31)</f>
        <v>0</v>
      </c>
      <c r="S31" s="5">
        <f aca="true" t="shared" si="4" ref="S31:T56">D31+G31+J31+M31+P31</f>
        <v>29100</v>
      </c>
      <c r="T31" s="5">
        <f t="shared" si="4"/>
        <v>52962</v>
      </c>
      <c r="U31" s="5">
        <f aca="true" t="shared" si="5" ref="U31:U56">S31+T31</f>
        <v>82062</v>
      </c>
      <c r="V31" s="3" t="s">
        <v>131</v>
      </c>
      <c r="W31" s="11" t="s">
        <v>150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>
        <v>1170</v>
      </c>
      <c r="C32" s="3" t="s">
        <v>132</v>
      </c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6984</v>
      </c>
      <c r="K32" s="3">
        <v>0</v>
      </c>
      <c r="L32" s="3">
        <f>SUM(J32:K32)</f>
        <v>6984</v>
      </c>
      <c r="M32" s="3">
        <v>0</v>
      </c>
      <c r="N32" s="3">
        <v>0</v>
      </c>
      <c r="O32" s="3">
        <f t="shared" si="2"/>
        <v>0</v>
      </c>
      <c r="P32" s="3">
        <v>40740</v>
      </c>
      <c r="Q32" s="3">
        <v>32592</v>
      </c>
      <c r="R32" s="3">
        <f t="shared" si="3"/>
        <v>73332</v>
      </c>
      <c r="S32" s="5">
        <f t="shared" si="4"/>
        <v>47724</v>
      </c>
      <c r="T32" s="5">
        <f t="shared" si="4"/>
        <v>32592</v>
      </c>
      <c r="U32" s="5">
        <f t="shared" si="5"/>
        <v>80316</v>
      </c>
      <c r="V32" s="3" t="s">
        <v>132</v>
      </c>
      <c r="W32" s="11" t="s">
        <v>150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>
        <v>1203</v>
      </c>
      <c r="C33" s="3" t="s">
        <v>133</v>
      </c>
      <c r="D33" s="3">
        <v>25608</v>
      </c>
      <c r="E33" s="3">
        <v>20952</v>
      </c>
      <c r="F33" s="3">
        <f t="shared" si="0"/>
        <v>46560</v>
      </c>
      <c r="G33" s="3">
        <v>0</v>
      </c>
      <c r="H33" s="3">
        <v>0</v>
      </c>
      <c r="I33" s="3">
        <f t="shared" si="1"/>
        <v>0</v>
      </c>
      <c r="J33" s="3">
        <v>48888</v>
      </c>
      <c r="K33" s="3">
        <v>69840</v>
      </c>
      <c r="L33" s="3">
        <f>SUM(J33:K33)</f>
        <v>118728</v>
      </c>
      <c r="M33" s="3">
        <v>240075</v>
      </c>
      <c r="N33" s="3">
        <v>152775</v>
      </c>
      <c r="O33" s="3">
        <f t="shared" si="2"/>
        <v>392850</v>
      </c>
      <c r="P33" s="3">
        <v>252588</v>
      </c>
      <c r="Q33" s="3">
        <v>146664</v>
      </c>
      <c r="R33" s="3">
        <f t="shared" si="3"/>
        <v>399252</v>
      </c>
      <c r="S33" s="5">
        <f t="shared" si="4"/>
        <v>567159</v>
      </c>
      <c r="T33" s="5">
        <f t="shared" si="4"/>
        <v>390231</v>
      </c>
      <c r="U33" s="5">
        <f t="shared" si="5"/>
        <v>957390</v>
      </c>
      <c r="V33" s="3" t="s">
        <v>133</v>
      </c>
      <c r="W33" s="11" t="s">
        <v>150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>
        <v>1263</v>
      </c>
      <c r="C34" s="3" t="s">
        <v>134</v>
      </c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f t="shared" si="2"/>
        <v>0</v>
      </c>
      <c r="P34" s="3">
        <v>0</v>
      </c>
      <c r="Q34" s="3">
        <v>0</v>
      </c>
      <c r="R34" s="3">
        <f t="shared" si="3"/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 t="s">
        <v>134</v>
      </c>
      <c r="W34" s="11" t="s">
        <v>150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>
        <v>1268</v>
      </c>
      <c r="C35" s="3" t="s">
        <v>135</v>
      </c>
      <c r="D35" s="3">
        <v>4656</v>
      </c>
      <c r="E35" s="3">
        <v>0</v>
      </c>
      <c r="F35" s="3">
        <f t="shared" si="0"/>
        <v>4656</v>
      </c>
      <c r="G35" s="3">
        <v>0</v>
      </c>
      <c r="H35" s="3">
        <v>0</v>
      </c>
      <c r="I35" s="3">
        <f t="shared" si="1"/>
        <v>0</v>
      </c>
      <c r="J35" s="3">
        <v>6984</v>
      </c>
      <c r="K35" s="3">
        <v>27936</v>
      </c>
      <c r="L35" s="3">
        <f aca="true" t="shared" si="6" ref="L35:L55">SUM(J35:K35)</f>
        <v>34920</v>
      </c>
      <c r="M35" s="3">
        <v>7275</v>
      </c>
      <c r="N35" s="3">
        <v>0</v>
      </c>
      <c r="O35" s="3">
        <f t="shared" si="2"/>
        <v>7275</v>
      </c>
      <c r="P35" s="3">
        <v>8148</v>
      </c>
      <c r="Q35" s="3">
        <v>0</v>
      </c>
      <c r="R35" s="3">
        <f t="shared" si="3"/>
        <v>8148</v>
      </c>
      <c r="S35" s="5">
        <f t="shared" si="4"/>
        <v>27063</v>
      </c>
      <c r="T35" s="5">
        <f t="shared" si="4"/>
        <v>27936</v>
      </c>
      <c r="U35" s="5">
        <f t="shared" si="5"/>
        <v>54999</v>
      </c>
      <c r="V35" s="3" t="s">
        <v>135</v>
      </c>
      <c r="W35" s="11" t="s">
        <v>150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>
        <v>1760</v>
      </c>
      <c r="C36" s="3" t="s">
        <v>136</v>
      </c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 t="shared" si="1"/>
        <v>0</v>
      </c>
      <c r="J36" s="3">
        <v>6984</v>
      </c>
      <c r="K36" s="3">
        <v>6984</v>
      </c>
      <c r="L36" s="3">
        <f t="shared" si="6"/>
        <v>13968</v>
      </c>
      <c r="M36" s="3">
        <v>14550</v>
      </c>
      <c r="N36" s="3">
        <v>7275</v>
      </c>
      <c r="O36" s="3">
        <f t="shared" si="2"/>
        <v>21825</v>
      </c>
      <c r="P36" s="3">
        <v>0</v>
      </c>
      <c r="Q36" s="3">
        <v>0</v>
      </c>
      <c r="R36" s="3">
        <f t="shared" si="3"/>
        <v>0</v>
      </c>
      <c r="S36" s="5">
        <f t="shared" si="4"/>
        <v>21534</v>
      </c>
      <c r="T36" s="5">
        <f t="shared" si="4"/>
        <v>14259</v>
      </c>
      <c r="U36" s="5">
        <f t="shared" si="5"/>
        <v>35793</v>
      </c>
      <c r="V36" s="3" t="s">
        <v>136</v>
      </c>
      <c r="W36" s="11" t="s">
        <v>150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>
        <v>1789</v>
      </c>
      <c r="C37" s="3" t="s">
        <v>137</v>
      </c>
      <c r="D37" s="3">
        <v>0</v>
      </c>
      <c r="E37" s="3">
        <v>0</v>
      </c>
      <c r="F37" s="3">
        <f t="shared" si="0"/>
        <v>0</v>
      </c>
      <c r="G37" s="3">
        <v>0</v>
      </c>
      <c r="H37" s="3">
        <v>0</v>
      </c>
      <c r="I37" s="3">
        <f t="shared" si="1"/>
        <v>0</v>
      </c>
      <c r="J37" s="3">
        <v>0</v>
      </c>
      <c r="K37" s="3">
        <v>0</v>
      </c>
      <c r="L37" s="3">
        <f t="shared" si="6"/>
        <v>0</v>
      </c>
      <c r="M37" s="3">
        <v>0</v>
      </c>
      <c r="N37" s="3">
        <v>7275</v>
      </c>
      <c r="O37" s="3">
        <f t="shared" si="2"/>
        <v>7275</v>
      </c>
      <c r="P37" s="3">
        <v>0</v>
      </c>
      <c r="Q37" s="3">
        <v>0</v>
      </c>
      <c r="R37" s="3">
        <f t="shared" si="3"/>
        <v>0</v>
      </c>
      <c r="S37" s="5">
        <f t="shared" si="4"/>
        <v>0</v>
      </c>
      <c r="T37" s="5">
        <f t="shared" si="4"/>
        <v>7275</v>
      </c>
      <c r="U37" s="5">
        <f t="shared" si="5"/>
        <v>7275</v>
      </c>
      <c r="V37" s="3" t="s">
        <v>137</v>
      </c>
      <c r="W37" s="11" t="s">
        <v>150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>
        <v>1824</v>
      </c>
      <c r="C38" s="3" t="s">
        <v>138</v>
      </c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 t="shared" si="1"/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48888</v>
      </c>
      <c r="Q38" s="3">
        <v>32592</v>
      </c>
      <c r="R38" s="3">
        <f t="shared" si="3"/>
        <v>81480</v>
      </c>
      <c r="S38" s="5">
        <f t="shared" si="4"/>
        <v>48888</v>
      </c>
      <c r="T38" s="5">
        <f t="shared" si="4"/>
        <v>32592</v>
      </c>
      <c r="U38" s="5">
        <f t="shared" si="5"/>
        <v>81480</v>
      </c>
      <c r="V38" s="3" t="s">
        <v>138</v>
      </c>
      <c r="W38" s="11" t="s">
        <v>150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>
        <v>1830</v>
      </c>
      <c r="C39" s="3" t="s">
        <v>139</v>
      </c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 t="shared" si="1"/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7275</v>
      </c>
      <c r="O39" s="3">
        <f t="shared" si="2"/>
        <v>7275</v>
      </c>
      <c r="P39" s="3">
        <v>0</v>
      </c>
      <c r="Q39" s="3">
        <v>8148</v>
      </c>
      <c r="R39" s="3">
        <f t="shared" si="3"/>
        <v>8148</v>
      </c>
      <c r="S39" s="5">
        <f t="shared" si="4"/>
        <v>0</v>
      </c>
      <c r="T39" s="5">
        <f t="shared" si="4"/>
        <v>15423</v>
      </c>
      <c r="U39" s="5">
        <f t="shared" si="5"/>
        <v>15423</v>
      </c>
      <c r="V39" s="3" t="s">
        <v>139</v>
      </c>
      <c r="W39" s="11" t="s">
        <v>150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>
        <v>1977</v>
      </c>
      <c r="C40" s="3" t="s">
        <v>140</v>
      </c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 t="shared" si="1"/>
        <v>0</v>
      </c>
      <c r="J40" s="3">
        <v>0</v>
      </c>
      <c r="K40" s="3">
        <v>0</v>
      </c>
      <c r="L40" s="3">
        <f t="shared" si="6"/>
        <v>0</v>
      </c>
      <c r="M40" s="3">
        <v>7275</v>
      </c>
      <c r="N40" s="3">
        <v>7275</v>
      </c>
      <c r="O40" s="3">
        <f t="shared" si="2"/>
        <v>14550</v>
      </c>
      <c r="P40" s="3">
        <v>0</v>
      </c>
      <c r="Q40" s="3">
        <v>0</v>
      </c>
      <c r="R40" s="3">
        <f t="shared" si="3"/>
        <v>0</v>
      </c>
      <c r="S40" s="5">
        <f t="shared" si="4"/>
        <v>7275</v>
      </c>
      <c r="T40" s="5">
        <f t="shared" si="4"/>
        <v>7275</v>
      </c>
      <c r="U40" s="5">
        <f t="shared" si="5"/>
        <v>14550</v>
      </c>
      <c r="V40" s="3" t="s">
        <v>140</v>
      </c>
      <c r="W40" s="11" t="s">
        <v>150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>
        <v>1999</v>
      </c>
      <c r="C41" s="3" t="s">
        <v>141</v>
      </c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 t="shared" si="1"/>
        <v>0</v>
      </c>
      <c r="J41" s="3">
        <v>0</v>
      </c>
      <c r="K41" s="3">
        <v>0</v>
      </c>
      <c r="L41" s="3">
        <f t="shared" si="6"/>
        <v>0</v>
      </c>
      <c r="M41" s="3">
        <v>0</v>
      </c>
      <c r="N41" s="3">
        <v>0</v>
      </c>
      <c r="O41" s="3">
        <f t="shared" si="2"/>
        <v>0</v>
      </c>
      <c r="P41" s="3">
        <v>0</v>
      </c>
      <c r="Q41" s="3">
        <v>16296</v>
      </c>
      <c r="R41" s="3">
        <f t="shared" si="3"/>
        <v>16296</v>
      </c>
      <c r="S41" s="5">
        <f t="shared" si="4"/>
        <v>0</v>
      </c>
      <c r="T41" s="5">
        <f t="shared" si="4"/>
        <v>16296</v>
      </c>
      <c r="U41" s="5">
        <f t="shared" si="5"/>
        <v>16296</v>
      </c>
      <c r="V41" s="3" t="s">
        <v>141</v>
      </c>
      <c r="W41" s="11" t="s">
        <v>150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>
        <v>2014</v>
      </c>
      <c r="C42" s="3" t="s">
        <v>142</v>
      </c>
      <c r="D42" s="3">
        <v>0</v>
      </c>
      <c r="E42" s="3">
        <v>0</v>
      </c>
      <c r="F42" s="3">
        <f t="shared" si="0"/>
        <v>0</v>
      </c>
      <c r="G42" s="3">
        <v>0</v>
      </c>
      <c r="H42" s="3">
        <v>0</v>
      </c>
      <c r="I42" s="3">
        <f t="shared" si="1"/>
        <v>0</v>
      </c>
      <c r="J42" s="3">
        <v>0</v>
      </c>
      <c r="K42" s="3">
        <v>0</v>
      </c>
      <c r="L42" s="3">
        <f t="shared" si="6"/>
        <v>0</v>
      </c>
      <c r="M42" s="3">
        <v>0</v>
      </c>
      <c r="N42" s="3">
        <v>0</v>
      </c>
      <c r="O42" s="3">
        <f t="shared" si="2"/>
        <v>0</v>
      </c>
      <c r="P42" s="3">
        <v>8148</v>
      </c>
      <c r="Q42" s="3">
        <v>0</v>
      </c>
      <c r="R42" s="3">
        <f t="shared" si="3"/>
        <v>8148</v>
      </c>
      <c r="S42" s="5">
        <f t="shared" si="4"/>
        <v>8148</v>
      </c>
      <c r="T42" s="5">
        <f t="shared" si="4"/>
        <v>0</v>
      </c>
      <c r="U42" s="5">
        <f t="shared" si="5"/>
        <v>8148</v>
      </c>
      <c r="V42" s="3" t="s">
        <v>142</v>
      </c>
      <c r="W42" s="11" t="s">
        <v>150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>
        <v>2185</v>
      </c>
      <c r="C43" s="3" t="s">
        <v>158</v>
      </c>
      <c r="D43" s="3">
        <v>0</v>
      </c>
      <c r="E43" s="3">
        <v>0</v>
      </c>
      <c r="F43" s="3">
        <f t="shared" si="0"/>
        <v>0</v>
      </c>
      <c r="G43" s="3">
        <v>0</v>
      </c>
      <c r="H43" s="3">
        <v>0</v>
      </c>
      <c r="I43" s="3">
        <f t="shared" si="1"/>
        <v>0</v>
      </c>
      <c r="J43" s="3">
        <v>0</v>
      </c>
      <c r="K43" s="3">
        <v>0</v>
      </c>
      <c r="L43" s="3">
        <f t="shared" si="6"/>
        <v>0</v>
      </c>
      <c r="M43" s="3">
        <v>7275</v>
      </c>
      <c r="N43" s="3">
        <v>0</v>
      </c>
      <c r="O43" s="3">
        <f t="shared" si="2"/>
        <v>7275</v>
      </c>
      <c r="P43" s="3">
        <v>0</v>
      </c>
      <c r="Q43" s="3">
        <v>0</v>
      </c>
      <c r="R43" s="3">
        <f t="shared" si="3"/>
        <v>0</v>
      </c>
      <c r="S43" s="5">
        <f t="shared" si="4"/>
        <v>7275</v>
      </c>
      <c r="T43" s="5">
        <f t="shared" si="4"/>
        <v>0</v>
      </c>
      <c r="U43" s="5">
        <f t="shared" si="5"/>
        <v>7275</v>
      </c>
      <c r="V43" s="3" t="s">
        <v>143</v>
      </c>
      <c r="W43" s="11" t="s">
        <v>150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>
        <v>2187</v>
      </c>
      <c r="C44" s="3" t="s">
        <v>144</v>
      </c>
      <c r="D44" s="3">
        <v>0</v>
      </c>
      <c r="E44" s="3">
        <v>0</v>
      </c>
      <c r="F44" s="3">
        <f t="shared" si="0"/>
        <v>0</v>
      </c>
      <c r="G44" s="3">
        <v>0</v>
      </c>
      <c r="H44" s="3">
        <v>0</v>
      </c>
      <c r="I44" s="3">
        <f>SUM(G44:H44)</f>
        <v>0</v>
      </c>
      <c r="J44" s="3">
        <v>0</v>
      </c>
      <c r="K44" s="3">
        <v>0</v>
      </c>
      <c r="L44" s="3">
        <f t="shared" si="6"/>
        <v>0</v>
      </c>
      <c r="M44" s="3">
        <v>7275</v>
      </c>
      <c r="N44" s="3">
        <v>0</v>
      </c>
      <c r="O44" s="3">
        <f t="shared" si="2"/>
        <v>7275</v>
      </c>
      <c r="P44" s="3">
        <v>0</v>
      </c>
      <c r="Q44" s="3">
        <v>0</v>
      </c>
      <c r="R44" s="3">
        <f t="shared" si="3"/>
        <v>0</v>
      </c>
      <c r="S44" s="5">
        <f t="shared" si="4"/>
        <v>7275</v>
      </c>
      <c r="T44" s="5">
        <f t="shared" si="4"/>
        <v>0</v>
      </c>
      <c r="U44" s="5">
        <f t="shared" si="5"/>
        <v>7275</v>
      </c>
      <c r="V44" s="3" t="s">
        <v>144</v>
      </c>
      <c r="W44" s="11" t="s">
        <v>150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>
        <v>3082</v>
      </c>
      <c r="C45" s="3" t="s">
        <v>145</v>
      </c>
      <c r="D45" s="3">
        <v>0</v>
      </c>
      <c r="E45" s="3">
        <v>0</v>
      </c>
      <c r="F45" s="3">
        <f t="shared" si="0"/>
        <v>0</v>
      </c>
      <c r="G45" s="3">
        <v>0</v>
      </c>
      <c r="H45" s="3">
        <v>0</v>
      </c>
      <c r="I45" s="3">
        <f>SUM(G45:H45)</f>
        <v>0</v>
      </c>
      <c r="J45" s="3">
        <v>0</v>
      </c>
      <c r="K45" s="3">
        <v>0</v>
      </c>
      <c r="L45" s="3">
        <f t="shared" si="6"/>
        <v>0</v>
      </c>
      <c r="M45" s="3">
        <v>0</v>
      </c>
      <c r="N45" s="3">
        <v>0</v>
      </c>
      <c r="O45" s="3">
        <v>0</v>
      </c>
      <c r="P45" s="3">
        <v>8148</v>
      </c>
      <c r="Q45" s="3">
        <v>0</v>
      </c>
      <c r="R45" s="3">
        <v>0</v>
      </c>
      <c r="S45" s="5">
        <f t="shared" si="4"/>
        <v>8148</v>
      </c>
      <c r="T45" s="5">
        <f t="shared" si="4"/>
        <v>0</v>
      </c>
      <c r="U45" s="5">
        <f t="shared" si="5"/>
        <v>8148</v>
      </c>
      <c r="V45" s="3" t="s">
        <v>145</v>
      </c>
      <c r="W45" s="11" t="s">
        <v>150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3">
        <v>3257</v>
      </c>
      <c r="C46" s="3" t="s">
        <v>146</v>
      </c>
      <c r="D46" s="3">
        <v>0</v>
      </c>
      <c r="E46" s="3">
        <v>0</v>
      </c>
      <c r="F46" s="3">
        <f aca="true" t="shared" si="7" ref="F46:F54">SUM(D46:E46)</f>
        <v>0</v>
      </c>
      <c r="G46" s="3">
        <v>0</v>
      </c>
      <c r="H46" s="3">
        <v>0</v>
      </c>
      <c r="I46" s="3">
        <f aca="true" t="shared" si="8" ref="I46:I54">SUM(G46:H46)</f>
        <v>0</v>
      </c>
      <c r="J46" s="3">
        <v>0</v>
      </c>
      <c r="K46" s="3">
        <v>0</v>
      </c>
      <c r="L46" s="3">
        <f aca="true" t="shared" si="9" ref="L46:L54">SUM(J46:K46)</f>
        <v>0</v>
      </c>
      <c r="M46" s="3">
        <v>0</v>
      </c>
      <c r="N46" s="3">
        <v>0</v>
      </c>
      <c r="O46" s="3">
        <v>0</v>
      </c>
      <c r="P46" s="3">
        <v>16296</v>
      </c>
      <c r="Q46" s="3">
        <v>8148</v>
      </c>
      <c r="R46" s="3">
        <v>0</v>
      </c>
      <c r="S46" s="5">
        <f t="shared" si="4"/>
        <v>16296</v>
      </c>
      <c r="T46" s="5">
        <f t="shared" si="4"/>
        <v>8148</v>
      </c>
      <c r="U46" s="5">
        <f t="shared" si="5"/>
        <v>24444</v>
      </c>
      <c r="V46" s="3" t="s">
        <v>146</v>
      </c>
      <c r="W46" s="11" t="s">
        <v>150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3">
        <v>3291</v>
      </c>
      <c r="C47" s="3" t="s">
        <v>147</v>
      </c>
      <c r="D47" s="3">
        <v>0</v>
      </c>
      <c r="E47" s="3">
        <v>0</v>
      </c>
      <c r="F47" s="3">
        <f t="shared" si="7"/>
        <v>0</v>
      </c>
      <c r="G47" s="3">
        <v>0</v>
      </c>
      <c r="H47" s="3">
        <v>0</v>
      </c>
      <c r="I47" s="3">
        <f t="shared" si="8"/>
        <v>0</v>
      </c>
      <c r="J47" s="3">
        <v>0</v>
      </c>
      <c r="K47" s="3">
        <v>0</v>
      </c>
      <c r="L47" s="3">
        <f t="shared" si="9"/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5">
        <f t="shared" si="4"/>
        <v>0</v>
      </c>
      <c r="T47" s="5">
        <f t="shared" si="4"/>
        <v>0</v>
      </c>
      <c r="U47" s="5">
        <f t="shared" si="5"/>
        <v>0</v>
      </c>
      <c r="V47" s="3" t="s">
        <v>147</v>
      </c>
      <c r="W47" s="11" t="s">
        <v>150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3"/>
      <c r="C48" s="3"/>
      <c r="D48" s="3">
        <v>0</v>
      </c>
      <c r="E48" s="3">
        <v>0</v>
      </c>
      <c r="F48" s="3">
        <f t="shared" si="7"/>
        <v>0</v>
      </c>
      <c r="G48" s="3">
        <v>0</v>
      </c>
      <c r="H48" s="3">
        <v>0</v>
      </c>
      <c r="I48" s="3">
        <f t="shared" si="8"/>
        <v>0</v>
      </c>
      <c r="J48" s="3">
        <v>0</v>
      </c>
      <c r="K48" s="3">
        <v>0</v>
      </c>
      <c r="L48" s="3">
        <f t="shared" si="9"/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5">
        <f t="shared" si="4"/>
        <v>0</v>
      </c>
      <c r="T48" s="5">
        <f t="shared" si="4"/>
        <v>0</v>
      </c>
      <c r="U48" s="5">
        <f t="shared" si="5"/>
        <v>0</v>
      </c>
      <c r="V48" s="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3"/>
      <c r="C49" s="3"/>
      <c r="D49" s="3">
        <v>0</v>
      </c>
      <c r="E49" s="3">
        <v>0</v>
      </c>
      <c r="F49" s="3">
        <f t="shared" si="7"/>
        <v>0</v>
      </c>
      <c r="G49" s="3">
        <v>0</v>
      </c>
      <c r="H49" s="3">
        <v>0</v>
      </c>
      <c r="I49" s="3">
        <f t="shared" si="8"/>
        <v>0</v>
      </c>
      <c r="J49" s="3">
        <v>0</v>
      </c>
      <c r="K49" s="3">
        <v>0</v>
      </c>
      <c r="L49" s="3">
        <f t="shared" si="9"/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5">
        <f t="shared" si="4"/>
        <v>0</v>
      </c>
      <c r="T49" s="5">
        <f t="shared" si="4"/>
        <v>0</v>
      </c>
      <c r="U49" s="5">
        <f t="shared" si="5"/>
        <v>0</v>
      </c>
      <c r="V49" s="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3"/>
      <c r="C50" s="3"/>
      <c r="D50" s="3">
        <v>0</v>
      </c>
      <c r="E50" s="3">
        <v>0</v>
      </c>
      <c r="F50" s="3">
        <f>SUM(D50:E50)</f>
        <v>0</v>
      </c>
      <c r="G50" s="3">
        <v>0</v>
      </c>
      <c r="H50" s="3">
        <v>0</v>
      </c>
      <c r="I50" s="3">
        <f>SUM(G50:H50)</f>
        <v>0</v>
      </c>
      <c r="J50" s="3">
        <v>0</v>
      </c>
      <c r="K50" s="3">
        <v>0</v>
      </c>
      <c r="L50" s="3">
        <f>SUM(J50:K50)</f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5">
        <f aca="true" t="shared" si="10" ref="S50:T52">D50+G50+J50+M50+P50</f>
        <v>0</v>
      </c>
      <c r="T50" s="5">
        <f t="shared" si="10"/>
        <v>0</v>
      </c>
      <c r="U50" s="5">
        <f>S50+T50</f>
        <v>0</v>
      </c>
      <c r="V50" s="3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3"/>
      <c r="C51" s="3"/>
      <c r="D51" s="3">
        <v>0</v>
      </c>
      <c r="E51" s="3">
        <v>0</v>
      </c>
      <c r="F51" s="3">
        <f>SUM(D51:E51)</f>
        <v>0</v>
      </c>
      <c r="G51" s="3">
        <v>0</v>
      </c>
      <c r="H51" s="3">
        <v>0</v>
      </c>
      <c r="I51" s="3">
        <f>SUM(G51:H51)</f>
        <v>0</v>
      </c>
      <c r="J51" s="3">
        <v>0</v>
      </c>
      <c r="K51" s="3">
        <v>0</v>
      </c>
      <c r="L51" s="3">
        <f>SUM(J51:K51)</f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5">
        <f t="shared" si="10"/>
        <v>0</v>
      </c>
      <c r="T51" s="5">
        <f t="shared" si="10"/>
        <v>0</v>
      </c>
      <c r="U51" s="5">
        <f>S51+T51</f>
        <v>0</v>
      </c>
      <c r="V51" s="3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3"/>
      <c r="C52" s="3"/>
      <c r="D52" s="3">
        <v>0</v>
      </c>
      <c r="E52" s="3">
        <v>0</v>
      </c>
      <c r="F52" s="3">
        <f>SUM(D52:E52)</f>
        <v>0</v>
      </c>
      <c r="G52" s="3">
        <v>0</v>
      </c>
      <c r="H52" s="3">
        <v>0</v>
      </c>
      <c r="I52" s="3">
        <f>SUM(G52:H52)</f>
        <v>0</v>
      </c>
      <c r="J52" s="3">
        <v>0</v>
      </c>
      <c r="K52" s="3">
        <v>0</v>
      </c>
      <c r="L52" s="3">
        <f>SUM(J52:K52)</f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5">
        <f t="shared" si="10"/>
        <v>0</v>
      </c>
      <c r="T52" s="5">
        <f t="shared" si="10"/>
        <v>0</v>
      </c>
      <c r="U52" s="5">
        <f>S52+T52</f>
        <v>0</v>
      </c>
      <c r="V52" s="3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3"/>
      <c r="C53" s="3"/>
      <c r="D53" s="3">
        <v>0</v>
      </c>
      <c r="E53" s="3">
        <v>0</v>
      </c>
      <c r="F53" s="3">
        <f t="shared" si="7"/>
        <v>0</v>
      </c>
      <c r="G53" s="3">
        <v>0</v>
      </c>
      <c r="H53" s="3">
        <v>0</v>
      </c>
      <c r="I53" s="3">
        <f t="shared" si="8"/>
        <v>0</v>
      </c>
      <c r="J53" s="3">
        <v>0</v>
      </c>
      <c r="K53" s="3">
        <v>0</v>
      </c>
      <c r="L53" s="3">
        <f t="shared" si="9"/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5">
        <f t="shared" si="4"/>
        <v>0</v>
      </c>
      <c r="T53" s="5">
        <f t="shared" si="4"/>
        <v>0</v>
      </c>
      <c r="U53" s="5">
        <f t="shared" si="5"/>
        <v>0</v>
      </c>
      <c r="V53" s="3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3"/>
      <c r="C54" s="3"/>
      <c r="D54" s="3">
        <v>0</v>
      </c>
      <c r="E54" s="3">
        <v>0</v>
      </c>
      <c r="F54" s="3">
        <f t="shared" si="7"/>
        <v>0</v>
      </c>
      <c r="G54" s="3">
        <v>0</v>
      </c>
      <c r="H54" s="3">
        <v>0</v>
      </c>
      <c r="I54" s="3">
        <f t="shared" si="8"/>
        <v>0</v>
      </c>
      <c r="J54" s="3">
        <v>0</v>
      </c>
      <c r="K54" s="3">
        <v>0</v>
      </c>
      <c r="L54" s="3">
        <f t="shared" si="9"/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5">
        <f t="shared" si="4"/>
        <v>0</v>
      </c>
      <c r="T54" s="5">
        <f t="shared" si="4"/>
        <v>0</v>
      </c>
      <c r="U54" s="5">
        <f t="shared" si="5"/>
        <v>0</v>
      </c>
      <c r="V54" s="3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3"/>
      <c r="C55" s="3"/>
      <c r="D55" s="3">
        <v>0</v>
      </c>
      <c r="E55" s="3">
        <v>0</v>
      </c>
      <c r="F55" s="3">
        <f t="shared" si="0"/>
        <v>0</v>
      </c>
      <c r="G55" s="3">
        <v>0</v>
      </c>
      <c r="H55" s="3">
        <v>0</v>
      </c>
      <c r="I55" s="3">
        <f>SUM(G55:H55)</f>
        <v>0</v>
      </c>
      <c r="J55" s="3">
        <v>0</v>
      </c>
      <c r="K55" s="3">
        <v>0</v>
      </c>
      <c r="L55" s="3">
        <f t="shared" si="6"/>
        <v>0</v>
      </c>
      <c r="M55" s="3">
        <v>0</v>
      </c>
      <c r="N55" s="3">
        <v>0</v>
      </c>
      <c r="O55" s="3">
        <f t="shared" si="2"/>
        <v>0</v>
      </c>
      <c r="P55" s="3">
        <v>0</v>
      </c>
      <c r="Q55" s="3">
        <v>0</v>
      </c>
      <c r="R55" s="3">
        <f t="shared" si="3"/>
        <v>0</v>
      </c>
      <c r="S55" s="5">
        <f t="shared" si="4"/>
        <v>0</v>
      </c>
      <c r="T55" s="5">
        <f t="shared" si="4"/>
        <v>0</v>
      </c>
      <c r="U55" s="5">
        <f t="shared" si="5"/>
        <v>0</v>
      </c>
      <c r="V55" s="3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3"/>
      <c r="C56" s="5" t="s">
        <v>12</v>
      </c>
      <c r="D56" s="5">
        <f aca="true" t="shared" si="11" ref="D56:R56">SUM(D30:D55)</f>
        <v>30264</v>
      </c>
      <c r="E56" s="5">
        <f t="shared" si="11"/>
        <v>23280</v>
      </c>
      <c r="F56" s="5">
        <f t="shared" si="11"/>
        <v>53544</v>
      </c>
      <c r="G56" s="5">
        <f t="shared" si="11"/>
        <v>0</v>
      </c>
      <c r="H56" s="5">
        <f t="shared" si="11"/>
        <v>0</v>
      </c>
      <c r="I56" s="5">
        <f t="shared" si="11"/>
        <v>0</v>
      </c>
      <c r="J56" s="5">
        <f t="shared" si="11"/>
        <v>69840</v>
      </c>
      <c r="K56" s="5">
        <f t="shared" si="11"/>
        <v>118728</v>
      </c>
      <c r="L56" s="5">
        <f t="shared" si="11"/>
        <v>188568</v>
      </c>
      <c r="M56" s="5">
        <f t="shared" si="11"/>
        <v>327375</v>
      </c>
      <c r="N56" s="5">
        <f t="shared" si="11"/>
        <v>225525</v>
      </c>
      <c r="O56" s="5">
        <f t="shared" si="11"/>
        <v>552900</v>
      </c>
      <c r="P56" s="5">
        <f t="shared" si="11"/>
        <v>382956</v>
      </c>
      <c r="Q56" s="5">
        <f t="shared" si="11"/>
        <v>244440</v>
      </c>
      <c r="R56" s="5">
        <f t="shared" si="11"/>
        <v>594804</v>
      </c>
      <c r="S56" s="5">
        <f t="shared" si="4"/>
        <v>810435</v>
      </c>
      <c r="T56" s="5">
        <f t="shared" si="4"/>
        <v>611973</v>
      </c>
      <c r="U56" s="5">
        <f t="shared" si="5"/>
        <v>1422408</v>
      </c>
      <c r="V56" s="5" t="s">
        <v>12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spans="1:4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</row>
    <row r="244" spans="1:4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spans="1:4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spans="1:4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spans="1:4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2007-09-24T12:19:18Z</dcterms:modified>
  <cp:category/>
  <cp:version/>
  <cp:contentType/>
  <cp:contentStatus/>
</cp:coreProperties>
</file>