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<sst xmlns="http://schemas.openxmlformats.org/spreadsheetml/2006/main" count="434" uniqueCount="152">
  <si>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</si>
  <si>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</si>
  <si>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</si>
  <si>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</si>
  <si>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</si>
  <si>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</si>
  <si>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</si>
  <si>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</si>
  <si>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</si>
  <si>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</si>
  <si>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</si>
  <si>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</si>
  <si>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</si>
  <si>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</si>
  <si>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</si>
  <si>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</si>
  <si>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</si>
  <si>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</si>
  <si>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</si>
  <si>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</si>
  <si>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</si>
  <si>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</si>
  <si>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</si>
  <si>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</si>
  <si>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</si>
  <si>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</si>
  <si>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</si>
  <si>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</si>
  <si>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</si>
  <si>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</si>
  <si>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</si>
  <si>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</si>
  <si>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</si>
  <si>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</si>
  <si>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</si>
  <si>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</si>
  <si>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</si>
  <si>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</si>
  <si>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</si>
  <si>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</si>
  <si>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</si>
  <si>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</si>
  <si>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</si>
  <si>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</si>
  <si>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</si>
  <si>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</si>
  <si>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</si>
  <si>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</si>
  <si>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</si>
  <si>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</si>
  <si>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</si>
  <si>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</si>
  <si>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</si>
  <si>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</si>
  <si>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</si>
  <si>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</si>
  <si>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</si>
  <si>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</si>
  <si>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</si>
  <si>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</si>
  <si>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</si>
  <si>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</si>
  <si>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</si>
  <si>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</si>
  <si>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</si>
  <si>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</si>
  <si>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</si>
  <si>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</si>
  <si>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</si>
  <si>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</si>
  <si>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</si>
  <si>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</si>
  <si>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</si>
  <si>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</si>
  <si>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</si>
  <si>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</si>
  <si>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</si>
  <si>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</si>
  <si>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</si>
  <si>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</si>
  <si>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</si>
  <si>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</si>
  <si>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</si>
  <si>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</si>
  <si>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</si>
  <si>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</si>
  <si>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</si>
  <si>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</si>
  <si>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</si>
  <si>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</si>
  <si>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</si>
  <si>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</si>
  <si>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</si>
  <si>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</si>
  <si>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</si>
  <si>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</si>
  <si>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</si>
  <si>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</si>
  <si>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</si>
  <si>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</si>
  <si>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</si>
  <si>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</si>
  <si>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</si>
  <si>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</si>
  <si>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</si>
  <si>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</si>
  <si>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</si>
  <si>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</si>
  <si>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</si>
  <si>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</si>
  <si>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</si>
  <si>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</si>
  <si>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</si>
  <si>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</si>
  <si>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</si>
  <si>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</si>
  <si>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</si>
  <si>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</si>
  <si>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</si>
  <si>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</si>
  <si>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</si>
  <si>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</si>
  <si>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</si>
  <si>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</si>
  <si>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</si>
  <si>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</si>
  <si>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</si>
  <si>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</si>
  <si>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</si>
  <si>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</si>
  <si>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1073 - Oxygen, refrigerated liquid (cryogenic liquid)</t>
  </si>
  <si>
    <t>1075 - Butane, Butylene, Isobutane, Isobutane mixture, Isobutylene, Liquefied petroleum gas, LPG, Petroleum gases, liquefied, Propane or Propylene</t>
  </si>
  <si>
    <t>1170 - Ethanol, Ethanol (solution), Ethyl alcohol or  Ethyl alcohol (solution)</t>
  </si>
  <si>
    <t>1203 - Gasohol, Gasoline, Motor spirit, Petrol</t>
  </si>
  <si>
    <t>1208 - Hexanes</t>
  </si>
  <si>
    <t>1268 - Petroleum distillates, n.o.s., Petroleum Products, n.o.s</t>
  </si>
  <si>
    <t>1760 - Chemical kit, Compound (cleaning liquid, corrosive), Compound (tree or weed killing liquid, corrosive), Corrosive liquid, n.o.s., Ferrous chloride (solution), Medicines (corrosive, liquid, n.o.s.), Titanium sulfate (solution), Titanium sulphate (solution)</t>
  </si>
  <si>
    <t>1789 - Hydrochloric acid, Hydrochloric acid (solution) or Muriatic acid</t>
  </si>
  <si>
    <t>1824 - Caustic soda (solution) / Sodium hydroxide (solution)</t>
  </si>
  <si>
    <t>1830 - Sulfuric acid</t>
  </si>
  <si>
    <t>1863 - Fuel, aviation, turbine engine</t>
  </si>
  <si>
    <t>1999 - Tars (liquid) / Asphalt</t>
  </si>
  <si>
    <t>2014 - Hydrogen peroxide, aqueous solution, with not less than 20% but not more than 60% Hydrogen peroxide (stabilized as necessary)</t>
  </si>
  <si>
    <t>NORTH-BOUND</t>
  </si>
  <si>
    <t>SOUTH-BOUND</t>
  </si>
  <si>
    <t>-</t>
  </si>
  <si>
    <t>NORTH-BOUND Total</t>
  </si>
  <si>
    <t>SOUTH-BOUND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</si>
  <si>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</si>
  <si>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</si>
  <si>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</si>
  <si>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045-N2-Durban-Tongaat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</si>
</sst>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37.242000579833984</c:v>
                </c:pt>
                <c:pt idx="1">
                  <c:v>8.557999610900879</c:v>
                </c:pt>
                <c:pt idx="2">
                  <c:v>3.0899999141693115</c:v>
                </c:pt>
                <c:pt idx="3">
                  <c:v>4.675000190734863</c:v>
                </c:pt>
                <c:pt idx="4">
                  <c:v>15.609999656677246</c:v>
                </c:pt>
                <c:pt idx="5">
                  <c:v>27.812999725341797</c:v>
                </c:pt>
                <c:pt idx="6">
                  <c:v>3.010999917984009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27.952999114990234</c:v>
                </c:pt>
                <c:pt idx="1">
                  <c:v>7.394000053405762</c:v>
                </c:pt>
                <c:pt idx="2">
                  <c:v>3.9679999351501465</c:v>
                </c:pt>
                <c:pt idx="3">
                  <c:v>6.942999839782715</c:v>
                </c:pt>
                <c:pt idx="4">
                  <c:v>17.04199981689453</c:v>
                </c:pt>
                <c:pt idx="5">
                  <c:v>34.084999084472656</c:v>
                </c:pt>
                <c:pt idx="6">
                  <c:v>2.615000009536743</c:v>
                </c:pt>
              </c:numCache>
            </c:numRef>
          </c:val>
        </c:ser>
        <c:axId val="29726379"/>
        <c:axId val="66210820"/>
      </c:barChart>
      <c:catAx>
        <c:axId val="29726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8"/>
          <c:y val="0.12525"/>
          <c:w val="0.332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Group'!$D$19:$D$23</c:f>
              <c:numCache>
                <c:ptCount val="5"/>
                <c:pt idx="0">
                  <c:v>14.324000358581543</c:v>
                </c:pt>
                <c:pt idx="1">
                  <c:v>5.171999931335449</c:v>
                </c:pt>
                <c:pt idx="2">
                  <c:v>7.824999809265137</c:v>
                </c:pt>
                <c:pt idx="3">
                  <c:v>26.12700080871582</c:v>
                </c:pt>
                <c:pt idx="4">
                  <c:v>46.551998138427734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Group'!$E$19:$E$23</c:f>
              <c:numCache>
                <c:ptCount val="5"/>
                <c:pt idx="0">
                  <c:v>10.64900016784668</c:v>
                </c:pt>
                <c:pt idx="1">
                  <c:v>5.714000225067139</c:v>
                </c:pt>
                <c:pt idx="2">
                  <c:v>10</c:v>
                </c:pt>
                <c:pt idx="3">
                  <c:v>24.545000076293945</c:v>
                </c:pt>
                <c:pt idx="4">
                  <c:v>49.090999603271484</c:v>
                </c:pt>
              </c:numCache>
            </c:numRef>
          </c:val>
        </c:ser>
        <c:axId val="59026469"/>
        <c:axId val="61476174"/>
      </c:barChart>
      <c:catAx>
        <c:axId val="59026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6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825"/>
          <c:y val="0.125"/>
          <c:w val="0.402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2.38700008392334</c:v>
                </c:pt>
                <c:pt idx="1">
                  <c:v>16.312999725341797</c:v>
                </c:pt>
                <c:pt idx="2">
                  <c:v>31.829999923706055</c:v>
                </c:pt>
                <c:pt idx="3">
                  <c:v>8.88599967956543</c:v>
                </c:pt>
                <c:pt idx="4">
                  <c:v>2.38700008392334</c:v>
                </c:pt>
                <c:pt idx="5">
                  <c:v>0</c:v>
                </c:pt>
                <c:pt idx="6">
                  <c:v>17.506999969482422</c:v>
                </c:pt>
                <c:pt idx="7">
                  <c:v>5.835999965667725</c:v>
                </c:pt>
                <c:pt idx="8">
                  <c:v>9.151000022888184</c:v>
                </c:pt>
                <c:pt idx="9">
                  <c:v>4.24399995803833</c:v>
                </c:pt>
                <c:pt idx="10">
                  <c:v>1.4589999914169312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1.687999963760376</c:v>
                </c:pt>
                <c:pt idx="1">
                  <c:v>17.01300048828125</c:v>
                </c:pt>
                <c:pt idx="2">
                  <c:v>33.117000579833984</c:v>
                </c:pt>
                <c:pt idx="3">
                  <c:v>8.182000160217285</c:v>
                </c:pt>
                <c:pt idx="4">
                  <c:v>1.687999963760376</c:v>
                </c:pt>
                <c:pt idx="5">
                  <c:v>0</c:v>
                </c:pt>
                <c:pt idx="6">
                  <c:v>16.882999420166016</c:v>
                </c:pt>
                <c:pt idx="7">
                  <c:v>5.454999923706055</c:v>
                </c:pt>
                <c:pt idx="8">
                  <c:v>12.597000122070312</c:v>
                </c:pt>
                <c:pt idx="9">
                  <c:v>2.3380000591278076</c:v>
                </c:pt>
                <c:pt idx="10">
                  <c:v>1.0390000343322754</c:v>
                </c:pt>
                <c:pt idx="11">
                  <c:v>0</c:v>
                </c:pt>
              </c:numCache>
            </c:numRef>
          </c:val>
        </c:ser>
        <c:axId val="16414655"/>
        <c:axId val="13514168"/>
      </c:barChart>
      <c:catAx>
        <c:axId val="16414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4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6"/>
          <c:y val="0.1225"/>
          <c:w val="0.354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[24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16</c:v>
                </c:pt>
                <c:pt idx="1">
                  <c:v>6</c:v>
                </c:pt>
                <c:pt idx="2">
                  <c:v>10</c:v>
                </c:pt>
                <c:pt idx="3">
                  <c:v>24</c:v>
                </c:pt>
                <c:pt idx="4">
                  <c:v>23</c:v>
                </c:pt>
                <c:pt idx="5">
                  <c:v>25</c:v>
                </c:pt>
                <c:pt idx="6">
                  <c:v>45</c:v>
                </c:pt>
                <c:pt idx="7">
                  <c:v>38</c:v>
                </c:pt>
                <c:pt idx="8">
                  <c:v>44</c:v>
                </c:pt>
                <c:pt idx="9">
                  <c:v>49</c:v>
                </c:pt>
                <c:pt idx="10">
                  <c:v>41</c:v>
                </c:pt>
                <c:pt idx="11">
                  <c:v>49</c:v>
                </c:pt>
                <c:pt idx="12">
                  <c:v>49</c:v>
                </c:pt>
                <c:pt idx="13">
                  <c:v>40</c:v>
                </c:pt>
                <c:pt idx="14">
                  <c:v>39</c:v>
                </c:pt>
                <c:pt idx="15">
                  <c:v>42</c:v>
                </c:pt>
                <c:pt idx="16">
                  <c:v>40</c:v>
                </c:pt>
                <c:pt idx="17">
                  <c:v>39</c:v>
                </c:pt>
                <c:pt idx="18">
                  <c:v>38</c:v>
                </c:pt>
                <c:pt idx="19">
                  <c:v>33</c:v>
                </c:pt>
                <c:pt idx="20">
                  <c:v>30</c:v>
                </c:pt>
                <c:pt idx="21">
                  <c:v>23</c:v>
                </c:pt>
                <c:pt idx="22">
                  <c:v>11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10</c:v>
                </c:pt>
                <c:pt idx="1">
                  <c:v>7</c:v>
                </c:pt>
                <c:pt idx="2">
                  <c:v>11</c:v>
                </c:pt>
                <c:pt idx="3">
                  <c:v>15</c:v>
                </c:pt>
                <c:pt idx="4">
                  <c:v>12</c:v>
                </c:pt>
                <c:pt idx="5">
                  <c:v>29</c:v>
                </c:pt>
                <c:pt idx="6">
                  <c:v>26</c:v>
                </c:pt>
                <c:pt idx="7">
                  <c:v>36</c:v>
                </c:pt>
                <c:pt idx="8">
                  <c:v>30</c:v>
                </c:pt>
                <c:pt idx="9">
                  <c:v>39</c:v>
                </c:pt>
                <c:pt idx="10">
                  <c:v>50</c:v>
                </c:pt>
                <c:pt idx="11">
                  <c:v>44</c:v>
                </c:pt>
                <c:pt idx="12">
                  <c:v>44</c:v>
                </c:pt>
                <c:pt idx="13">
                  <c:v>38</c:v>
                </c:pt>
                <c:pt idx="14">
                  <c:v>58</c:v>
                </c:pt>
                <c:pt idx="15">
                  <c:v>59</c:v>
                </c:pt>
                <c:pt idx="16">
                  <c:v>36</c:v>
                </c:pt>
                <c:pt idx="17">
                  <c:v>57</c:v>
                </c:pt>
                <c:pt idx="18">
                  <c:v>36</c:v>
                </c:pt>
                <c:pt idx="19">
                  <c:v>29</c:v>
                </c:pt>
                <c:pt idx="20">
                  <c:v>31</c:v>
                </c:pt>
                <c:pt idx="21">
                  <c:v>27</c:v>
                </c:pt>
                <c:pt idx="22">
                  <c:v>26</c:v>
                </c:pt>
                <c:pt idx="23">
                  <c:v>20</c:v>
                </c:pt>
              </c:numCache>
            </c:numRef>
          </c:val>
          <c:smooth val="0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5"/>
          <c:y val="0.12475"/>
          <c:w val="0.427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0.26499998569488525</c:v>
                </c:pt>
                <c:pt idx="1">
                  <c:v>0.531000018119812</c:v>
                </c:pt>
                <c:pt idx="2">
                  <c:v>2.6530001163482666</c:v>
                </c:pt>
                <c:pt idx="3">
                  <c:v>2.5199999809265137</c:v>
                </c:pt>
                <c:pt idx="4">
                  <c:v>15.649999618530273</c:v>
                </c:pt>
                <c:pt idx="5">
                  <c:v>9.548999786376953</c:v>
                </c:pt>
                <c:pt idx="6">
                  <c:v>2.6530001163482666</c:v>
                </c:pt>
                <c:pt idx="7">
                  <c:v>2.6530001163482666</c:v>
                </c:pt>
                <c:pt idx="8">
                  <c:v>0.13300000131130219</c:v>
                </c:pt>
                <c:pt idx="9">
                  <c:v>3.447999954223633</c:v>
                </c:pt>
                <c:pt idx="10">
                  <c:v>28.514999389648438</c:v>
                </c:pt>
                <c:pt idx="11">
                  <c:v>5.835999965667725</c:v>
                </c:pt>
                <c:pt idx="12">
                  <c:v>3.049999952316284</c:v>
                </c:pt>
                <c:pt idx="13">
                  <c:v>15.781999588012695</c:v>
                </c:pt>
                <c:pt idx="14">
                  <c:v>3.183000087738037</c:v>
                </c:pt>
                <c:pt idx="15">
                  <c:v>3.5810000896453857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0.25999999046325684</c:v>
                </c:pt>
                <c:pt idx="1">
                  <c:v>2.7269999980926514</c:v>
                </c:pt>
                <c:pt idx="2">
                  <c:v>1.8179999589920044</c:v>
                </c:pt>
                <c:pt idx="3">
                  <c:v>1.8179999589920044</c:v>
                </c:pt>
                <c:pt idx="4">
                  <c:v>12.208000183105469</c:v>
                </c:pt>
                <c:pt idx="5">
                  <c:v>11.168999671936035</c:v>
                </c:pt>
                <c:pt idx="6">
                  <c:v>2.8570001125335693</c:v>
                </c:pt>
                <c:pt idx="7">
                  <c:v>1.9479999542236328</c:v>
                </c:pt>
                <c:pt idx="8">
                  <c:v>0.25999999046325684</c:v>
                </c:pt>
                <c:pt idx="9">
                  <c:v>1.5579999685287476</c:v>
                </c:pt>
                <c:pt idx="10">
                  <c:v>27.273000717163086</c:v>
                </c:pt>
                <c:pt idx="11">
                  <c:v>5.454999923706055</c:v>
                </c:pt>
                <c:pt idx="12">
                  <c:v>0.38999998569488525</c:v>
                </c:pt>
                <c:pt idx="13">
                  <c:v>24.285999298095703</c:v>
                </c:pt>
                <c:pt idx="14">
                  <c:v>3.50600004196167</c:v>
                </c:pt>
                <c:pt idx="15">
                  <c:v>2.4679999351501465</c:v>
                </c:pt>
                <c:pt idx="16">
                  <c:v>0</c:v>
                </c:pt>
              </c:numCache>
            </c:numRef>
          </c:val>
        </c:ser>
        <c:axId val="53934419"/>
        <c:axId val="15647724"/>
      </c:barChart>
      <c:catAx>
        <c:axId val="5393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9"/>
          <c:y val="0.11825"/>
          <c:w val="0.41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0.245</c:v>
                </c:pt>
                <c:pt idx="1">
                  <c:v>0.326</c:v>
                </c:pt>
                <c:pt idx="2">
                  <c:v>3.451</c:v>
                </c:pt>
                <c:pt idx="3">
                  <c:v>3.268</c:v>
                </c:pt>
                <c:pt idx="4">
                  <c:v>0</c:v>
                </c:pt>
                <c:pt idx="5">
                  <c:v>12.188</c:v>
                </c:pt>
                <c:pt idx="6">
                  <c:v>3.037</c:v>
                </c:pt>
                <c:pt idx="7">
                  <c:v>3.668</c:v>
                </c:pt>
                <c:pt idx="8">
                  <c:v>0.122</c:v>
                </c:pt>
                <c:pt idx="9">
                  <c:v>2.942</c:v>
                </c:pt>
                <c:pt idx="10">
                  <c:v>32.344</c:v>
                </c:pt>
                <c:pt idx="11">
                  <c:v>5.34</c:v>
                </c:pt>
                <c:pt idx="12">
                  <c:v>2.996</c:v>
                </c:pt>
                <c:pt idx="13">
                  <c:v>21.168</c:v>
                </c:pt>
                <c:pt idx="14">
                  <c:v>3.954</c:v>
                </c:pt>
                <c:pt idx="15">
                  <c:v>4.952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0.342</c:v>
                </c:pt>
                <c:pt idx="1">
                  <c:v>3.235</c:v>
                </c:pt>
                <c:pt idx="2">
                  <c:v>2.232</c:v>
                </c:pt>
                <c:pt idx="3">
                  <c:v>1.957</c:v>
                </c:pt>
                <c:pt idx="4">
                  <c:v>0</c:v>
                </c:pt>
                <c:pt idx="5">
                  <c:v>12.897</c:v>
                </c:pt>
                <c:pt idx="6">
                  <c:v>2.972</c:v>
                </c:pt>
                <c:pt idx="7">
                  <c:v>2.47</c:v>
                </c:pt>
                <c:pt idx="8">
                  <c:v>0.159</c:v>
                </c:pt>
                <c:pt idx="9">
                  <c:v>1.278</c:v>
                </c:pt>
                <c:pt idx="10">
                  <c:v>29.97</c:v>
                </c:pt>
                <c:pt idx="11">
                  <c:v>4.678</c:v>
                </c:pt>
                <c:pt idx="12">
                  <c:v>0.251</c:v>
                </c:pt>
                <c:pt idx="13">
                  <c:v>30.435</c:v>
                </c:pt>
                <c:pt idx="14">
                  <c:v>4.091</c:v>
                </c:pt>
                <c:pt idx="15">
                  <c:v>3.033</c:v>
                </c:pt>
                <c:pt idx="16">
                  <c:v>0</c:v>
                </c:pt>
              </c:numCache>
            </c:numRef>
          </c:val>
        </c:ser>
        <c:axId val="6611789"/>
        <c:axId val="59506102"/>
      </c:barChart>
      <c:catAx>
        <c:axId val="661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 val="autoZero"/>
        <c:auto val="1"/>
        <c:lblOffset val="100"/>
        <c:tickLblSkip val="1"/>
        <c:noMultiLvlLbl val="0"/>
      </c:catAx>
      <c:valAx>
        <c:axId val="5950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575"/>
          <c:y val="0.123"/>
          <c:w val="0.366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2700</c:v>
                </c:pt>
                <c:pt idx="1">
                  <c:v>1200</c:v>
                </c:pt>
                <c:pt idx="2">
                  <c:v>2700</c:v>
                </c:pt>
                <c:pt idx="3">
                  <c:v>4800</c:v>
                </c:pt>
                <c:pt idx="4">
                  <c:v>1800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3900</c:v>
                </c:pt>
                <c:pt idx="1">
                  <c:v>0</c:v>
                </c:pt>
                <c:pt idx="2">
                  <c:v>0</c:v>
                </c:pt>
                <c:pt idx="3">
                  <c:v>7200</c:v>
                </c:pt>
                <c:pt idx="4">
                  <c:v>900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5792871"/>
        <c:axId val="55264928"/>
      </c:barChart>
      <c:catAx>
        <c:axId val="6579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55"/>
          <c:y val="0.11375"/>
          <c:w val="0.338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952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952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3335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0477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0477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0477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 t="s">
        <v>151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s="60" customFormat="1" ht="25.5">
      <c r="A5" s="58"/>
      <c r="B5" s="59" t="s">
        <v>0</v>
      </c>
      <c r="C5" s="59" t="s">
        <v>2</v>
      </c>
      <c r="D5" s="59" t="s">
        <v>143</v>
      </c>
      <c r="E5" s="59" t="s">
        <v>144</v>
      </c>
      <c r="F5" s="58"/>
      <c r="G5" s="58"/>
      <c r="H5" s="58"/>
      <c r="I5" s="58"/>
      <c r="J5" s="58"/>
      <c r="K5" s="58"/>
      <c r="L5" s="58"/>
    </row>
    <row r="6" spans="1:12" ht="12.75">
      <c r="A6" s="11"/>
      <c r="B6" s="20" t="s">
        <v>88</v>
      </c>
      <c r="C6" s="20" t="s">
        <v>89</v>
      </c>
      <c r="D6" s="21">
        <v>37.242000579833984</v>
      </c>
      <c r="E6" s="21">
        <v>27.952999114990234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8.557999610900879</v>
      </c>
      <c r="E7" s="21">
        <v>7.394000053405762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3.0899999141693115</v>
      </c>
      <c r="E8" s="21">
        <v>3.9679999351501465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4.675000190734863</v>
      </c>
      <c r="E9" s="21">
        <v>6.942999839782715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15.609999656677246</v>
      </c>
      <c r="E10" s="21">
        <v>17.04199981689453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27.812999725341797</v>
      </c>
      <c r="E11" s="21">
        <v>34.084999084472656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3.010999917984009</v>
      </c>
      <c r="E12" s="21">
        <v>2.615000009536743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99.99899959564209</v>
      </c>
      <c r="E13" s="23">
        <f>SUM(E6:E12)</f>
        <v>99.99999785423279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9" t="s">
        <v>143</v>
      </c>
      <c r="E18" s="59" t="s">
        <v>144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14.324000358581543</v>
      </c>
      <c r="E19" s="21">
        <v>10.64900016784668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5.171999931335449</v>
      </c>
      <c r="E20" s="21">
        <v>5.714000225067139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7.824999809265137</v>
      </c>
      <c r="E21" s="21">
        <v>10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26.12700080871582</v>
      </c>
      <c r="E22" s="21">
        <v>24.545000076293945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46.551998138427734</v>
      </c>
      <c r="E23" s="21">
        <v>49.090999603271484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99.99999904632568</v>
      </c>
      <c r="E24" s="23">
        <f>SUM(E19:E23)</f>
        <v>99.99900007247925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9" t="s">
        <v>151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9" t="s">
        <v>143</v>
      </c>
      <c r="E4" s="59" t="s">
        <v>144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2.38700008392334</v>
      </c>
      <c r="E5" s="21">
        <v>1.687999963760376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16.312999725341797</v>
      </c>
      <c r="E6" s="21">
        <v>17.01300048828125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31.829999923706055</v>
      </c>
      <c r="E7" s="21">
        <v>33.117000579833984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8.88599967956543</v>
      </c>
      <c r="E8" s="21">
        <v>8.182000160217285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2.38700008392334</v>
      </c>
      <c r="E9" s="21">
        <v>1.687999963760376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17.506999969482422</v>
      </c>
      <c r="E11" s="21">
        <v>16.882999420166016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5.835999965667725</v>
      </c>
      <c r="E12" s="21">
        <v>5.454999923706055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9.151000022888184</v>
      </c>
      <c r="E13" s="21">
        <v>12.597000122070312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4.24399995803833</v>
      </c>
      <c r="E14" s="21">
        <v>2.3380000591278076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1.4589999914169312</v>
      </c>
      <c r="E15" s="21">
        <v>1.0390000343322754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99.99999940395355</v>
      </c>
      <c r="E17" s="23">
        <f>SUM(E5:E16)</f>
        <v>100.00000071525574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69" t="s">
        <v>151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9" t="s">
        <v>143</v>
      </c>
      <c r="C3" s="59" t="s">
        <v>144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16</v>
      </c>
      <c r="C5" s="8">
        <v>10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6</v>
      </c>
      <c r="C6" s="8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10</v>
      </c>
      <c r="C7" s="8">
        <v>11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24</v>
      </c>
      <c r="C8" s="8">
        <v>15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23</v>
      </c>
      <c r="C9" s="8">
        <v>12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25</v>
      </c>
      <c r="C10" s="8">
        <v>29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45</v>
      </c>
      <c r="C11" s="8">
        <v>26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38</v>
      </c>
      <c r="C12" s="8">
        <v>36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44</v>
      </c>
      <c r="C13" s="8">
        <v>30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49</v>
      </c>
      <c r="C14" s="8">
        <v>39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41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49</v>
      </c>
      <c r="C16" s="8">
        <v>44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49</v>
      </c>
      <c r="C17" s="8">
        <v>44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40</v>
      </c>
      <c r="C18" s="8">
        <v>38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39</v>
      </c>
      <c r="C19" s="8">
        <v>58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42</v>
      </c>
      <c r="C20" s="8">
        <v>59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40</v>
      </c>
      <c r="C21" s="8">
        <v>36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39</v>
      </c>
      <c r="C22" s="8">
        <v>57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38</v>
      </c>
      <c r="C23" s="8">
        <v>36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33</v>
      </c>
      <c r="C24" s="8">
        <v>29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30</v>
      </c>
      <c r="C25" s="8">
        <v>31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23</v>
      </c>
      <c r="C26" s="8">
        <v>27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11</v>
      </c>
      <c r="C27" s="8">
        <v>26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20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754</v>
      </c>
      <c r="C30" s="9">
        <f>SUM(C5:C28)</f>
        <v>770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31.416666666666668</v>
      </c>
      <c r="C31" s="10">
        <f>AVERAGE(C5:C28)</f>
        <v>32.083333333333336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9" t="s">
        <v>151</v>
      </c>
      <c r="C1" s="71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69"/>
      <c r="C2" s="70"/>
      <c r="E2" s="4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72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9" t="s">
        <v>143</v>
      </c>
      <c r="E5" s="59" t="s">
        <v>144</v>
      </c>
      <c r="F5" s="32"/>
      <c r="G5" s="59" t="s">
        <v>143</v>
      </c>
      <c r="H5" s="59" t="s">
        <v>144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0.26499998569488525</v>
      </c>
      <c r="E6" s="4">
        <v>0.25999999046325684</v>
      </c>
      <c r="F6" s="11"/>
      <c r="G6" s="4">
        <v>0.245</v>
      </c>
      <c r="H6" s="4">
        <v>0.342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0.531000018119812</v>
      </c>
      <c r="E7" s="4">
        <v>2.7269999980926514</v>
      </c>
      <c r="F7" s="11"/>
      <c r="G7" s="4">
        <v>0.326</v>
      </c>
      <c r="H7" s="4">
        <v>3.235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2.6530001163482666</v>
      </c>
      <c r="E8" s="4">
        <v>1.8179999589920044</v>
      </c>
      <c r="F8" s="11"/>
      <c r="G8" s="4">
        <v>3.451</v>
      </c>
      <c r="H8" s="4">
        <v>2.232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2.5199999809265137</v>
      </c>
      <c r="E9" s="4">
        <v>1.8179999589920044</v>
      </c>
      <c r="F9" s="11"/>
      <c r="G9" s="4">
        <v>3.268</v>
      </c>
      <c r="H9" s="4">
        <v>1.957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15.649999618530273</v>
      </c>
      <c r="E10" s="4">
        <v>12.208000183105469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9.548999786376953</v>
      </c>
      <c r="E11" s="4">
        <v>11.168999671936035</v>
      </c>
      <c r="F11" s="11"/>
      <c r="G11" s="4">
        <v>12.188</v>
      </c>
      <c r="H11" s="4">
        <v>12.897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2.6530001163482666</v>
      </c>
      <c r="E12" s="4">
        <v>2.8570001125335693</v>
      </c>
      <c r="F12" s="11"/>
      <c r="G12" s="4">
        <v>3.037</v>
      </c>
      <c r="H12" s="4">
        <v>2.972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2.6530001163482666</v>
      </c>
      <c r="E13" s="4">
        <v>1.9479999542236328</v>
      </c>
      <c r="F13" s="11"/>
      <c r="G13" s="4">
        <v>3.668</v>
      </c>
      <c r="H13" s="4">
        <v>2.47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0.13300000131130219</v>
      </c>
      <c r="E14" s="4">
        <v>0.25999999046325684</v>
      </c>
      <c r="F14" s="11"/>
      <c r="G14" s="4">
        <v>0.122</v>
      </c>
      <c r="H14" s="4">
        <v>0.159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3.447999954223633</v>
      </c>
      <c r="E15" s="4">
        <v>1.5579999685287476</v>
      </c>
      <c r="F15" s="11"/>
      <c r="G15" s="4">
        <v>2.942</v>
      </c>
      <c r="H15" s="4">
        <v>1.278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28.514999389648438</v>
      </c>
      <c r="E16" s="4">
        <v>27.273000717163086</v>
      </c>
      <c r="F16" s="11"/>
      <c r="G16" s="4">
        <v>32.344</v>
      </c>
      <c r="H16" s="4">
        <v>29.97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5.835999965667725</v>
      </c>
      <c r="E17" s="4">
        <v>5.454999923706055</v>
      </c>
      <c r="F17" s="11"/>
      <c r="G17" s="4">
        <v>5.34</v>
      </c>
      <c r="H17" s="4">
        <v>4.678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3.049999952316284</v>
      </c>
      <c r="E18" s="4">
        <v>0.38999998569488525</v>
      </c>
      <c r="F18" s="11"/>
      <c r="G18" s="4">
        <v>2.996</v>
      </c>
      <c r="H18" s="4">
        <v>0.251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15.781999588012695</v>
      </c>
      <c r="E19" s="4">
        <v>24.285999298095703</v>
      </c>
      <c r="F19" s="11"/>
      <c r="G19" s="4">
        <v>21.168</v>
      </c>
      <c r="H19" s="4">
        <v>30.435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3.183000087738037</v>
      </c>
      <c r="E20" s="4">
        <v>3.50600004196167</v>
      </c>
      <c r="F20" s="11"/>
      <c r="G20" s="4">
        <v>3.954</v>
      </c>
      <c r="H20" s="4">
        <v>4.091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3.5810000896453857</v>
      </c>
      <c r="E21" s="4">
        <v>2.4679999351501465</v>
      </c>
      <c r="F21" s="11"/>
      <c r="G21" s="4">
        <v>4.952</v>
      </c>
      <c r="H21" s="4">
        <v>3.033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100.00199876725674</v>
      </c>
      <c r="E23" s="6">
        <f>SUM(E6:E22)</f>
        <v>100.00099968910217</v>
      </c>
      <c r="F23" s="11"/>
      <c r="G23" s="6">
        <f>SUM(G6:G22)</f>
        <v>100.00099999999999</v>
      </c>
      <c r="H23" s="6">
        <f>SUM(H6:H22)</f>
        <v>99.99999999999999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9" t="s">
        <v>151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143</v>
      </c>
      <c r="E6" s="61" t="s">
        <v>144</v>
      </c>
      <c r="F6" s="7" t="s">
        <v>4</v>
      </c>
      <c r="G6" s="61" t="s">
        <v>143</v>
      </c>
      <c r="H6" s="61" t="s">
        <v>144</v>
      </c>
      <c r="I6" s="7" t="s">
        <v>4</v>
      </c>
      <c r="J6" s="61" t="s">
        <v>143</v>
      </c>
      <c r="K6" s="61" t="s">
        <v>144</v>
      </c>
      <c r="L6" s="7" t="s">
        <v>4</v>
      </c>
      <c r="M6" s="61" t="s">
        <v>143</v>
      </c>
      <c r="N6" s="61" t="s">
        <v>144</v>
      </c>
      <c r="O6" s="7" t="s">
        <v>4</v>
      </c>
      <c r="P6" s="61" t="s">
        <v>143</v>
      </c>
      <c r="Q6" s="61" t="s">
        <v>144</v>
      </c>
      <c r="R6" s="7" t="s">
        <v>4</v>
      </c>
      <c r="S6" s="61" t="s">
        <v>146</v>
      </c>
      <c r="T6" s="61" t="s">
        <v>147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300</v>
      </c>
      <c r="E7" s="3">
        <v>0</v>
      </c>
      <c r="F7" s="3">
        <f>SUM(D7:E7)</f>
        <v>300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300</v>
      </c>
      <c r="Q7" s="3">
        <v>600</v>
      </c>
      <c r="R7" s="3">
        <f>SUM(P7:Q7)</f>
        <v>900</v>
      </c>
      <c r="S7" s="5">
        <f>D7+G7+J7+M7+P7</f>
        <v>600</v>
      </c>
      <c r="T7" s="5">
        <f>E7+H7+K7+N7+Q7</f>
        <v>600</v>
      </c>
      <c r="U7" s="5">
        <f>S7+T7</f>
        <v>1200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900</v>
      </c>
      <c r="E8" s="3">
        <v>600</v>
      </c>
      <c r="F8" s="3">
        <f aca="true" t="shared" si="0" ref="F8:F23">SUM(D8:E8)</f>
        <v>1500</v>
      </c>
      <c r="G8" s="3">
        <v>0</v>
      </c>
      <c r="H8" s="3">
        <v>300</v>
      </c>
      <c r="I8" s="3">
        <f aca="true" t="shared" si="1" ref="I8:I23">SUM(G8:H8)</f>
        <v>300</v>
      </c>
      <c r="J8" s="3">
        <v>300</v>
      </c>
      <c r="K8" s="3">
        <v>0</v>
      </c>
      <c r="L8" s="3">
        <f aca="true" t="shared" si="2" ref="L8:L23">SUM(J8:K8)</f>
        <v>300</v>
      </c>
      <c r="M8" s="3">
        <v>0</v>
      </c>
      <c r="N8" s="3">
        <v>900</v>
      </c>
      <c r="O8" s="3">
        <f aca="true" t="shared" si="3" ref="O8:O23">SUM(M8:N8)</f>
        <v>900</v>
      </c>
      <c r="P8" s="3">
        <v>0</v>
      </c>
      <c r="Q8" s="3">
        <v>4500</v>
      </c>
      <c r="R8" s="3">
        <f aca="true" t="shared" si="4" ref="R8:R23">SUM(P8:Q8)</f>
        <v>4500</v>
      </c>
      <c r="S8" s="5">
        <f aca="true" t="shared" si="5" ref="S8:S24">D8+G8+J8+M8+P8</f>
        <v>1200</v>
      </c>
      <c r="T8" s="5">
        <f aca="true" t="shared" si="6" ref="T8:T24">E8+H8+K8+N8+Q8</f>
        <v>6300</v>
      </c>
      <c r="U8" s="5">
        <f aca="true" t="shared" si="7" ref="U8:U24">S8+T8</f>
        <v>7500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600</v>
      </c>
      <c r="E9" s="3">
        <v>0</v>
      </c>
      <c r="F9" s="3">
        <f t="shared" si="0"/>
        <v>600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1200</v>
      </c>
      <c r="N9" s="3">
        <v>2700</v>
      </c>
      <c r="O9" s="3">
        <f t="shared" si="3"/>
        <v>3900</v>
      </c>
      <c r="P9" s="3">
        <v>4200</v>
      </c>
      <c r="Q9" s="3">
        <v>1500</v>
      </c>
      <c r="R9" s="3">
        <f t="shared" si="4"/>
        <v>5700</v>
      </c>
      <c r="S9" s="5">
        <f t="shared" si="5"/>
        <v>6000</v>
      </c>
      <c r="T9" s="5">
        <f t="shared" si="6"/>
        <v>4200</v>
      </c>
      <c r="U9" s="5">
        <f t="shared" si="7"/>
        <v>10200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300</v>
      </c>
      <c r="E10" s="3">
        <v>600</v>
      </c>
      <c r="F10" s="3">
        <f t="shared" si="0"/>
        <v>900</v>
      </c>
      <c r="G10" s="3">
        <v>600</v>
      </c>
      <c r="H10" s="3">
        <v>600</v>
      </c>
      <c r="I10" s="3">
        <f t="shared" si="1"/>
        <v>1200</v>
      </c>
      <c r="J10" s="3">
        <v>600</v>
      </c>
      <c r="K10" s="3">
        <v>900</v>
      </c>
      <c r="L10" s="3">
        <f t="shared" si="2"/>
        <v>1500</v>
      </c>
      <c r="M10" s="3">
        <v>300</v>
      </c>
      <c r="N10" s="3">
        <v>0</v>
      </c>
      <c r="O10" s="3">
        <f t="shared" si="3"/>
        <v>300</v>
      </c>
      <c r="P10" s="3">
        <v>3900</v>
      </c>
      <c r="Q10" s="3">
        <v>2100</v>
      </c>
      <c r="R10" s="3">
        <f t="shared" si="4"/>
        <v>6000</v>
      </c>
      <c r="S10" s="5">
        <f t="shared" si="5"/>
        <v>5700</v>
      </c>
      <c r="T10" s="5">
        <f t="shared" si="6"/>
        <v>4200</v>
      </c>
      <c r="U10" s="5">
        <f t="shared" si="7"/>
        <v>9900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3000</v>
      </c>
      <c r="E11" s="3">
        <v>2700</v>
      </c>
      <c r="F11" s="3">
        <f t="shared" si="0"/>
        <v>5700</v>
      </c>
      <c r="G11" s="3">
        <v>300</v>
      </c>
      <c r="H11" s="3">
        <v>2400</v>
      </c>
      <c r="I11" s="3">
        <f t="shared" si="1"/>
        <v>2700</v>
      </c>
      <c r="J11" s="3">
        <v>1200</v>
      </c>
      <c r="K11" s="3">
        <v>2700</v>
      </c>
      <c r="L11" s="3">
        <f t="shared" si="2"/>
        <v>3900</v>
      </c>
      <c r="M11" s="3">
        <v>6300</v>
      </c>
      <c r="N11" s="3">
        <v>8400</v>
      </c>
      <c r="O11" s="3">
        <f t="shared" si="3"/>
        <v>14700</v>
      </c>
      <c r="P11" s="3">
        <v>24600</v>
      </c>
      <c r="Q11" s="3">
        <v>12000</v>
      </c>
      <c r="R11" s="3">
        <f t="shared" si="4"/>
        <v>36600</v>
      </c>
      <c r="S11" s="5">
        <f t="shared" si="5"/>
        <v>35400</v>
      </c>
      <c r="T11" s="5">
        <f t="shared" si="6"/>
        <v>28200</v>
      </c>
      <c r="U11" s="5">
        <f t="shared" si="7"/>
        <v>63600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1500</v>
      </c>
      <c r="E12" s="3">
        <v>2400</v>
      </c>
      <c r="F12" s="3">
        <f t="shared" si="0"/>
        <v>3900</v>
      </c>
      <c r="G12" s="3">
        <v>0</v>
      </c>
      <c r="H12" s="3">
        <v>300</v>
      </c>
      <c r="I12" s="3">
        <f t="shared" si="1"/>
        <v>300</v>
      </c>
      <c r="J12" s="3">
        <v>1500</v>
      </c>
      <c r="K12" s="3">
        <v>3600</v>
      </c>
      <c r="L12" s="3">
        <f t="shared" si="2"/>
        <v>5100</v>
      </c>
      <c r="M12" s="3">
        <v>10200</v>
      </c>
      <c r="N12" s="3">
        <v>8100</v>
      </c>
      <c r="O12" s="3">
        <f t="shared" si="3"/>
        <v>18300</v>
      </c>
      <c r="P12" s="3">
        <v>8400</v>
      </c>
      <c r="Q12" s="3">
        <v>11400</v>
      </c>
      <c r="R12" s="3">
        <f t="shared" si="4"/>
        <v>19800</v>
      </c>
      <c r="S12" s="5">
        <f t="shared" si="5"/>
        <v>21600</v>
      </c>
      <c r="T12" s="5">
        <f t="shared" si="6"/>
        <v>25800</v>
      </c>
      <c r="U12" s="5">
        <f t="shared" si="7"/>
        <v>47400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900</v>
      </c>
      <c r="E13" s="3">
        <v>1200</v>
      </c>
      <c r="F13" s="3">
        <f t="shared" si="0"/>
        <v>2100</v>
      </c>
      <c r="G13" s="3">
        <v>0</v>
      </c>
      <c r="H13" s="3">
        <v>300</v>
      </c>
      <c r="I13" s="3">
        <f t="shared" si="1"/>
        <v>300</v>
      </c>
      <c r="J13" s="3">
        <v>1500</v>
      </c>
      <c r="K13" s="3">
        <v>2100</v>
      </c>
      <c r="L13" s="3">
        <f t="shared" si="2"/>
        <v>3600</v>
      </c>
      <c r="M13" s="3">
        <v>3300</v>
      </c>
      <c r="N13" s="3">
        <v>1200</v>
      </c>
      <c r="O13" s="3">
        <f t="shared" si="3"/>
        <v>4500</v>
      </c>
      <c r="P13" s="3">
        <v>300</v>
      </c>
      <c r="Q13" s="3">
        <v>1800</v>
      </c>
      <c r="R13" s="3">
        <f t="shared" si="4"/>
        <v>2100</v>
      </c>
      <c r="S13" s="5">
        <f t="shared" si="5"/>
        <v>6000</v>
      </c>
      <c r="T13" s="5">
        <f t="shared" si="6"/>
        <v>6600</v>
      </c>
      <c r="U13" s="5">
        <f t="shared" si="7"/>
        <v>12600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600</v>
      </c>
      <c r="K14" s="3">
        <v>300</v>
      </c>
      <c r="L14" s="3">
        <f t="shared" si="2"/>
        <v>900</v>
      </c>
      <c r="M14" s="3">
        <v>1200</v>
      </c>
      <c r="N14" s="3">
        <v>1200</v>
      </c>
      <c r="O14" s="3">
        <f t="shared" si="3"/>
        <v>2400</v>
      </c>
      <c r="P14" s="3">
        <v>4200</v>
      </c>
      <c r="Q14" s="3">
        <v>3000</v>
      </c>
      <c r="R14" s="3">
        <f t="shared" si="4"/>
        <v>7200</v>
      </c>
      <c r="S14" s="5">
        <f t="shared" si="5"/>
        <v>6000</v>
      </c>
      <c r="T14" s="5">
        <f t="shared" si="6"/>
        <v>4500</v>
      </c>
      <c r="U14" s="5">
        <f t="shared" si="7"/>
        <v>10500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300</v>
      </c>
      <c r="F15" s="3">
        <f t="shared" si="0"/>
        <v>300</v>
      </c>
      <c r="G15" s="3">
        <v>300</v>
      </c>
      <c r="H15" s="3">
        <v>300</v>
      </c>
      <c r="I15" s="3">
        <f t="shared" si="1"/>
        <v>600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300</v>
      </c>
      <c r="T15" s="5">
        <f t="shared" si="6"/>
        <v>600</v>
      </c>
      <c r="U15" s="5">
        <f t="shared" si="7"/>
        <v>900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3300</v>
      </c>
      <c r="E16" s="3">
        <v>1500</v>
      </c>
      <c r="F16" s="3">
        <f t="shared" si="0"/>
        <v>4800</v>
      </c>
      <c r="G16" s="3">
        <v>1500</v>
      </c>
      <c r="H16" s="3">
        <v>600</v>
      </c>
      <c r="I16" s="3">
        <f t="shared" si="1"/>
        <v>2100</v>
      </c>
      <c r="J16" s="3">
        <v>1200</v>
      </c>
      <c r="K16" s="3">
        <v>300</v>
      </c>
      <c r="L16" s="3">
        <f t="shared" si="2"/>
        <v>1500</v>
      </c>
      <c r="M16" s="3">
        <v>900</v>
      </c>
      <c r="N16" s="3">
        <v>300</v>
      </c>
      <c r="O16" s="3">
        <f t="shared" si="3"/>
        <v>1200</v>
      </c>
      <c r="P16" s="3">
        <v>900</v>
      </c>
      <c r="Q16" s="3">
        <v>900</v>
      </c>
      <c r="R16" s="3">
        <f t="shared" si="4"/>
        <v>1800</v>
      </c>
      <c r="S16" s="5">
        <f t="shared" si="5"/>
        <v>7800</v>
      </c>
      <c r="T16" s="5">
        <f t="shared" si="6"/>
        <v>3600</v>
      </c>
      <c r="U16" s="5">
        <f t="shared" si="7"/>
        <v>11400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13200</v>
      </c>
      <c r="E17" s="3">
        <v>8400</v>
      </c>
      <c r="F17" s="3">
        <f t="shared" si="0"/>
        <v>21600</v>
      </c>
      <c r="G17" s="3">
        <v>4800</v>
      </c>
      <c r="H17" s="3">
        <v>5100</v>
      </c>
      <c r="I17" s="3">
        <f t="shared" si="1"/>
        <v>9900</v>
      </c>
      <c r="J17" s="3">
        <v>5400</v>
      </c>
      <c r="K17" s="3">
        <v>7200</v>
      </c>
      <c r="L17" s="3">
        <f t="shared" si="2"/>
        <v>12600</v>
      </c>
      <c r="M17" s="3">
        <v>14700</v>
      </c>
      <c r="N17" s="3">
        <v>15300</v>
      </c>
      <c r="O17" s="3">
        <f t="shared" si="3"/>
        <v>30000</v>
      </c>
      <c r="P17" s="3">
        <v>26400</v>
      </c>
      <c r="Q17" s="3">
        <v>27000</v>
      </c>
      <c r="R17" s="3">
        <f t="shared" si="4"/>
        <v>53400</v>
      </c>
      <c r="S17" s="5">
        <f t="shared" si="5"/>
        <v>64500</v>
      </c>
      <c r="T17" s="5">
        <f t="shared" si="6"/>
        <v>63000</v>
      </c>
      <c r="U17" s="5">
        <f t="shared" si="7"/>
        <v>127500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5100</v>
      </c>
      <c r="E18" s="3">
        <v>4200</v>
      </c>
      <c r="F18" s="3">
        <f t="shared" si="0"/>
        <v>9300</v>
      </c>
      <c r="G18" s="3">
        <v>1200</v>
      </c>
      <c r="H18" s="3">
        <v>2100</v>
      </c>
      <c r="I18" s="3">
        <f t="shared" si="1"/>
        <v>3300</v>
      </c>
      <c r="J18" s="3">
        <v>900</v>
      </c>
      <c r="K18" s="3">
        <v>2100</v>
      </c>
      <c r="L18" s="3">
        <f t="shared" si="2"/>
        <v>3000</v>
      </c>
      <c r="M18" s="3">
        <v>5400</v>
      </c>
      <c r="N18" s="3">
        <v>3300</v>
      </c>
      <c r="O18" s="3">
        <f t="shared" si="3"/>
        <v>8700</v>
      </c>
      <c r="P18" s="3">
        <v>600</v>
      </c>
      <c r="Q18" s="3">
        <v>900</v>
      </c>
      <c r="R18" s="3">
        <f t="shared" si="4"/>
        <v>1500</v>
      </c>
      <c r="S18" s="5">
        <f t="shared" si="5"/>
        <v>13200</v>
      </c>
      <c r="T18" s="5">
        <f t="shared" si="6"/>
        <v>12600</v>
      </c>
      <c r="U18" s="5">
        <f t="shared" si="7"/>
        <v>25800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2400</v>
      </c>
      <c r="E19" s="3">
        <v>600</v>
      </c>
      <c r="F19" s="3">
        <f t="shared" si="0"/>
        <v>3000</v>
      </c>
      <c r="G19" s="3">
        <v>300</v>
      </c>
      <c r="H19" s="3">
        <v>0</v>
      </c>
      <c r="I19" s="3">
        <f t="shared" si="1"/>
        <v>300</v>
      </c>
      <c r="J19" s="3">
        <v>1800</v>
      </c>
      <c r="K19" s="3">
        <v>0</v>
      </c>
      <c r="L19" s="3">
        <f t="shared" si="2"/>
        <v>1800</v>
      </c>
      <c r="M19" s="3">
        <v>900</v>
      </c>
      <c r="N19" s="3">
        <v>300</v>
      </c>
      <c r="O19" s="3">
        <f t="shared" si="3"/>
        <v>1200</v>
      </c>
      <c r="P19" s="3">
        <v>1500</v>
      </c>
      <c r="Q19" s="3">
        <v>0</v>
      </c>
      <c r="R19" s="3">
        <f t="shared" si="4"/>
        <v>1500</v>
      </c>
      <c r="S19" s="5">
        <f t="shared" si="5"/>
        <v>6900</v>
      </c>
      <c r="T19" s="5">
        <f t="shared" si="6"/>
        <v>900</v>
      </c>
      <c r="U19" s="5">
        <f t="shared" si="7"/>
        <v>7800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900</v>
      </c>
      <c r="E20" s="3">
        <v>1800</v>
      </c>
      <c r="F20" s="3">
        <f t="shared" si="0"/>
        <v>2700</v>
      </c>
      <c r="G20" s="3">
        <v>900</v>
      </c>
      <c r="H20" s="3">
        <v>600</v>
      </c>
      <c r="I20" s="3">
        <f t="shared" si="1"/>
        <v>1500</v>
      </c>
      <c r="J20" s="3">
        <v>1800</v>
      </c>
      <c r="K20" s="3">
        <v>2400</v>
      </c>
      <c r="L20" s="3">
        <f t="shared" si="2"/>
        <v>4200</v>
      </c>
      <c r="M20" s="3">
        <v>10200</v>
      </c>
      <c r="N20" s="3">
        <v>8700</v>
      </c>
      <c r="O20" s="3">
        <f t="shared" si="3"/>
        <v>18900</v>
      </c>
      <c r="P20" s="3">
        <v>21900</v>
      </c>
      <c r="Q20" s="3">
        <v>42600</v>
      </c>
      <c r="R20" s="3">
        <f t="shared" si="4"/>
        <v>64500</v>
      </c>
      <c r="S20" s="5">
        <f t="shared" si="5"/>
        <v>35700</v>
      </c>
      <c r="T20" s="5">
        <f t="shared" si="6"/>
        <v>56100</v>
      </c>
      <c r="U20" s="5">
        <f t="shared" si="7"/>
        <v>91800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1200</v>
      </c>
      <c r="H21" s="3">
        <v>300</v>
      </c>
      <c r="I21" s="3">
        <f t="shared" si="1"/>
        <v>1500</v>
      </c>
      <c r="J21" s="3">
        <v>600</v>
      </c>
      <c r="K21" s="3">
        <v>1500</v>
      </c>
      <c r="L21" s="3">
        <f t="shared" si="2"/>
        <v>2100</v>
      </c>
      <c r="M21" s="3">
        <v>4200</v>
      </c>
      <c r="N21" s="3">
        <v>5700</v>
      </c>
      <c r="O21" s="3">
        <f t="shared" si="3"/>
        <v>9900</v>
      </c>
      <c r="P21" s="3">
        <v>1200</v>
      </c>
      <c r="Q21" s="3">
        <v>600</v>
      </c>
      <c r="R21" s="3">
        <f t="shared" si="4"/>
        <v>1800</v>
      </c>
      <c r="S21" s="5">
        <f t="shared" si="5"/>
        <v>7200</v>
      </c>
      <c r="T21" s="5">
        <f t="shared" si="6"/>
        <v>8100</v>
      </c>
      <c r="U21" s="5">
        <f t="shared" si="7"/>
        <v>15300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300</v>
      </c>
      <c r="F22" s="3">
        <f t="shared" si="0"/>
        <v>300</v>
      </c>
      <c r="G22" s="3">
        <v>600</v>
      </c>
      <c r="H22" s="3">
        <v>300</v>
      </c>
      <c r="I22" s="3">
        <f t="shared" si="1"/>
        <v>900</v>
      </c>
      <c r="J22" s="3">
        <v>300</v>
      </c>
      <c r="K22" s="3">
        <v>0</v>
      </c>
      <c r="L22" s="3">
        <f t="shared" si="2"/>
        <v>300</v>
      </c>
      <c r="M22" s="3">
        <v>300</v>
      </c>
      <c r="N22" s="3">
        <v>600</v>
      </c>
      <c r="O22" s="3">
        <f t="shared" si="3"/>
        <v>900</v>
      </c>
      <c r="P22" s="3">
        <v>6900</v>
      </c>
      <c r="Q22" s="3">
        <v>4500</v>
      </c>
      <c r="R22" s="3">
        <f t="shared" si="4"/>
        <v>11400</v>
      </c>
      <c r="S22" s="5">
        <f t="shared" si="5"/>
        <v>8100</v>
      </c>
      <c r="T22" s="5">
        <f t="shared" si="6"/>
        <v>5700</v>
      </c>
      <c r="U22" s="5">
        <f t="shared" si="7"/>
        <v>13800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32400</v>
      </c>
      <c r="E24" s="5">
        <f t="shared" si="8"/>
        <v>24600</v>
      </c>
      <c r="F24" s="5">
        <f t="shared" si="8"/>
        <v>57000</v>
      </c>
      <c r="G24" s="5">
        <f t="shared" si="8"/>
        <v>11700</v>
      </c>
      <c r="H24" s="5">
        <f t="shared" si="8"/>
        <v>13200</v>
      </c>
      <c r="I24" s="5">
        <f t="shared" si="8"/>
        <v>24900</v>
      </c>
      <c r="J24" s="5">
        <f t="shared" si="8"/>
        <v>17700</v>
      </c>
      <c r="K24" s="5">
        <f t="shared" si="8"/>
        <v>23100</v>
      </c>
      <c r="L24" s="5">
        <f t="shared" si="8"/>
        <v>40800</v>
      </c>
      <c r="M24" s="5">
        <f t="shared" si="8"/>
        <v>59100</v>
      </c>
      <c r="N24" s="5">
        <f t="shared" si="8"/>
        <v>56700</v>
      </c>
      <c r="O24" s="5">
        <f t="shared" si="8"/>
        <v>115800</v>
      </c>
      <c r="P24" s="5">
        <f t="shared" si="8"/>
        <v>105300</v>
      </c>
      <c r="Q24" s="5">
        <f t="shared" si="8"/>
        <v>113400</v>
      </c>
      <c r="R24" s="5">
        <f t="shared" si="8"/>
        <v>218700</v>
      </c>
      <c r="S24" s="5">
        <f t="shared" si="5"/>
        <v>226200</v>
      </c>
      <c r="T24" s="5">
        <f t="shared" si="6"/>
        <v>231000</v>
      </c>
      <c r="U24" s="5">
        <f t="shared" si="7"/>
        <v>457200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9" t="s">
        <v>151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143</v>
      </c>
      <c r="E6" s="61" t="s">
        <v>144</v>
      </c>
      <c r="F6" s="7" t="s">
        <v>4</v>
      </c>
      <c r="G6" s="61" t="s">
        <v>143</v>
      </c>
      <c r="H6" s="61" t="s">
        <v>144</v>
      </c>
      <c r="I6" s="7" t="s">
        <v>4</v>
      </c>
      <c r="J6" s="61" t="s">
        <v>143</v>
      </c>
      <c r="K6" s="61" t="s">
        <v>144</v>
      </c>
      <c r="L6" s="7" t="s">
        <v>4</v>
      </c>
      <c r="M6" s="61" t="s">
        <v>143</v>
      </c>
      <c r="N6" s="61" t="s">
        <v>144</v>
      </c>
      <c r="O6" s="7" t="s">
        <v>4</v>
      </c>
      <c r="P6" s="61" t="s">
        <v>143</v>
      </c>
      <c r="Q6" s="61" t="s">
        <v>144</v>
      </c>
      <c r="R6" s="7" t="s">
        <v>4</v>
      </c>
      <c r="S6" s="61" t="s">
        <v>146</v>
      </c>
      <c r="T6" s="61" t="s">
        <v>147</v>
      </c>
      <c r="U6" s="7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2400</v>
      </c>
      <c r="E7" s="3">
        <v>0</v>
      </c>
      <c r="F7" s="3">
        <f>SUM(D7:E7)</f>
        <v>2400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8400</v>
      </c>
      <c r="Q7" s="3">
        <v>16800</v>
      </c>
      <c r="R7" s="3">
        <f>SUM(P7:Q7)</f>
        <v>25200</v>
      </c>
      <c r="S7" s="5">
        <f>D7+G7+J7+M7+P7</f>
        <v>10800</v>
      </c>
      <c r="T7" s="5">
        <f>E7+H7+K7+N7+Q7</f>
        <v>16800</v>
      </c>
      <c r="U7" s="5">
        <f>S7+T7</f>
        <v>27600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7200</v>
      </c>
      <c r="E8" s="3">
        <v>4800</v>
      </c>
      <c r="F8" s="3">
        <f aca="true" t="shared" si="0" ref="F8:F23">SUM(D8:E8)</f>
        <v>12000</v>
      </c>
      <c r="G8" s="3">
        <v>0</v>
      </c>
      <c r="H8" s="3">
        <v>5400</v>
      </c>
      <c r="I8" s="3">
        <f aca="true" t="shared" si="1" ref="I8:I20">SUM(G8:H8)</f>
        <v>5400</v>
      </c>
      <c r="J8" s="3">
        <v>7200</v>
      </c>
      <c r="K8" s="3">
        <v>0</v>
      </c>
      <c r="L8" s="3">
        <f>SUM(J8:K8)</f>
        <v>7200</v>
      </c>
      <c r="M8" s="3">
        <v>0</v>
      </c>
      <c r="N8" s="3">
        <v>22500</v>
      </c>
      <c r="O8" s="3">
        <f aca="true" t="shared" si="2" ref="O8:O23">SUM(M8:N8)</f>
        <v>22500</v>
      </c>
      <c r="P8" s="3">
        <v>0</v>
      </c>
      <c r="Q8" s="3">
        <v>126000</v>
      </c>
      <c r="R8" s="3">
        <f aca="true" t="shared" si="3" ref="R8:R23">SUM(P8:Q8)</f>
        <v>126000</v>
      </c>
      <c r="S8" s="5">
        <f aca="true" t="shared" si="4" ref="S8:T24">D8+G8+J8+M8+P8</f>
        <v>14400</v>
      </c>
      <c r="T8" s="5">
        <f t="shared" si="4"/>
        <v>158700</v>
      </c>
      <c r="U8" s="5">
        <f aca="true" t="shared" si="5" ref="U8:U24">S8+T8</f>
        <v>173100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4800</v>
      </c>
      <c r="E9" s="3">
        <v>0</v>
      </c>
      <c r="F9" s="3">
        <f t="shared" si="0"/>
        <v>4800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30000</v>
      </c>
      <c r="N9" s="3">
        <v>67500</v>
      </c>
      <c r="O9" s="3">
        <f t="shared" si="2"/>
        <v>97500</v>
      </c>
      <c r="P9" s="3">
        <v>117600</v>
      </c>
      <c r="Q9" s="3">
        <v>42000</v>
      </c>
      <c r="R9" s="3">
        <f t="shared" si="3"/>
        <v>159600</v>
      </c>
      <c r="S9" s="5">
        <f t="shared" si="4"/>
        <v>152400</v>
      </c>
      <c r="T9" s="5">
        <f t="shared" si="4"/>
        <v>109500</v>
      </c>
      <c r="U9" s="5">
        <f t="shared" si="5"/>
        <v>261900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2400</v>
      </c>
      <c r="E10" s="3">
        <v>4800</v>
      </c>
      <c r="F10" s="3">
        <f t="shared" si="0"/>
        <v>7200</v>
      </c>
      <c r="G10" s="3">
        <v>10800</v>
      </c>
      <c r="H10" s="3">
        <v>10800</v>
      </c>
      <c r="I10" s="3">
        <f t="shared" si="1"/>
        <v>21600</v>
      </c>
      <c r="J10" s="3">
        <v>14400</v>
      </c>
      <c r="K10" s="3">
        <v>21600</v>
      </c>
      <c r="L10" s="3">
        <f>SUM(J10:K10)</f>
        <v>36000</v>
      </c>
      <c r="M10" s="3">
        <v>7500</v>
      </c>
      <c r="N10" s="3">
        <v>0</v>
      </c>
      <c r="O10" s="3">
        <f t="shared" si="2"/>
        <v>7500</v>
      </c>
      <c r="P10" s="3">
        <v>109200</v>
      </c>
      <c r="Q10" s="3">
        <v>58800</v>
      </c>
      <c r="R10" s="3">
        <f t="shared" si="3"/>
        <v>168000</v>
      </c>
      <c r="S10" s="5">
        <f t="shared" si="4"/>
        <v>144300</v>
      </c>
      <c r="T10" s="5">
        <f t="shared" si="4"/>
        <v>96000</v>
      </c>
      <c r="U10" s="5">
        <f t="shared" si="5"/>
        <v>240300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12000</v>
      </c>
      <c r="E12" s="3">
        <v>19200</v>
      </c>
      <c r="F12" s="3">
        <f t="shared" si="0"/>
        <v>31200</v>
      </c>
      <c r="G12" s="3">
        <v>0</v>
      </c>
      <c r="H12" s="3">
        <v>5400</v>
      </c>
      <c r="I12" s="3">
        <f t="shared" si="1"/>
        <v>5400</v>
      </c>
      <c r="J12" s="3">
        <v>36000</v>
      </c>
      <c r="K12" s="3">
        <v>86400</v>
      </c>
      <c r="L12" s="3">
        <f aca="true" t="shared" si="6" ref="L12:L23">SUM(J12:K12)</f>
        <v>122400</v>
      </c>
      <c r="M12" s="3">
        <v>255000</v>
      </c>
      <c r="N12" s="3">
        <v>202500</v>
      </c>
      <c r="O12" s="3">
        <f t="shared" si="2"/>
        <v>457500</v>
      </c>
      <c r="P12" s="3">
        <v>235200</v>
      </c>
      <c r="Q12" s="3">
        <v>319200</v>
      </c>
      <c r="R12" s="3">
        <f t="shared" si="3"/>
        <v>554400</v>
      </c>
      <c r="S12" s="5">
        <f t="shared" si="4"/>
        <v>538200</v>
      </c>
      <c r="T12" s="5">
        <f t="shared" si="4"/>
        <v>632700</v>
      </c>
      <c r="U12" s="5">
        <f t="shared" si="5"/>
        <v>1170900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7200</v>
      </c>
      <c r="E13" s="3">
        <v>9600</v>
      </c>
      <c r="F13" s="3">
        <f t="shared" si="0"/>
        <v>16800</v>
      </c>
      <c r="G13" s="3">
        <v>0</v>
      </c>
      <c r="H13" s="3">
        <v>5400</v>
      </c>
      <c r="I13" s="3">
        <f t="shared" si="1"/>
        <v>5400</v>
      </c>
      <c r="J13" s="3">
        <v>36000</v>
      </c>
      <c r="K13" s="3">
        <v>50400</v>
      </c>
      <c r="L13" s="3">
        <f t="shared" si="6"/>
        <v>86400</v>
      </c>
      <c r="M13" s="3">
        <v>82500</v>
      </c>
      <c r="N13" s="3">
        <v>30000</v>
      </c>
      <c r="O13" s="3">
        <f t="shared" si="2"/>
        <v>112500</v>
      </c>
      <c r="P13" s="3">
        <v>8400</v>
      </c>
      <c r="Q13" s="3">
        <v>50400</v>
      </c>
      <c r="R13" s="3">
        <f t="shared" si="3"/>
        <v>58800</v>
      </c>
      <c r="S13" s="5">
        <f t="shared" si="4"/>
        <v>134100</v>
      </c>
      <c r="T13" s="5">
        <f t="shared" si="4"/>
        <v>145800</v>
      </c>
      <c r="U13" s="5">
        <f t="shared" si="5"/>
        <v>279900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14400</v>
      </c>
      <c r="K14" s="3">
        <v>7200</v>
      </c>
      <c r="L14" s="3">
        <f t="shared" si="6"/>
        <v>21600</v>
      </c>
      <c r="M14" s="3">
        <v>30000</v>
      </c>
      <c r="N14" s="3">
        <v>30000</v>
      </c>
      <c r="O14" s="3">
        <f t="shared" si="2"/>
        <v>60000</v>
      </c>
      <c r="P14" s="3">
        <v>117600</v>
      </c>
      <c r="Q14" s="3">
        <v>84000</v>
      </c>
      <c r="R14" s="3">
        <f t="shared" si="3"/>
        <v>201600</v>
      </c>
      <c r="S14" s="5">
        <f t="shared" si="4"/>
        <v>162000</v>
      </c>
      <c r="T14" s="5">
        <f t="shared" si="4"/>
        <v>121200</v>
      </c>
      <c r="U14" s="5">
        <f t="shared" si="5"/>
        <v>283200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2400</v>
      </c>
      <c r="F15" s="3">
        <f t="shared" si="0"/>
        <v>2400</v>
      </c>
      <c r="G15" s="3">
        <v>5400</v>
      </c>
      <c r="H15" s="3">
        <v>5400</v>
      </c>
      <c r="I15" s="3">
        <f t="shared" si="1"/>
        <v>10800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5400</v>
      </c>
      <c r="T15" s="5">
        <f t="shared" si="4"/>
        <v>7800</v>
      </c>
      <c r="U15" s="5">
        <f t="shared" si="5"/>
        <v>13200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26400</v>
      </c>
      <c r="E16" s="3">
        <v>12000</v>
      </c>
      <c r="F16" s="3">
        <f t="shared" si="0"/>
        <v>38400</v>
      </c>
      <c r="G16" s="3">
        <v>27000</v>
      </c>
      <c r="H16" s="3">
        <v>10800</v>
      </c>
      <c r="I16" s="3">
        <f t="shared" si="1"/>
        <v>37800</v>
      </c>
      <c r="J16" s="3">
        <v>28800</v>
      </c>
      <c r="K16" s="3">
        <v>7200</v>
      </c>
      <c r="L16" s="3">
        <f t="shared" si="6"/>
        <v>36000</v>
      </c>
      <c r="M16" s="3">
        <v>22500</v>
      </c>
      <c r="N16" s="3">
        <v>7500</v>
      </c>
      <c r="O16" s="3">
        <f t="shared" si="2"/>
        <v>30000</v>
      </c>
      <c r="P16" s="3">
        <v>25200</v>
      </c>
      <c r="Q16" s="3">
        <v>25200</v>
      </c>
      <c r="R16" s="3">
        <f t="shared" si="3"/>
        <v>50400</v>
      </c>
      <c r="S16" s="5">
        <f t="shared" si="4"/>
        <v>129900</v>
      </c>
      <c r="T16" s="5">
        <f t="shared" si="4"/>
        <v>62700</v>
      </c>
      <c r="U16" s="5">
        <f t="shared" si="5"/>
        <v>192600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105600</v>
      </c>
      <c r="E17" s="3">
        <v>67200</v>
      </c>
      <c r="F17" s="3">
        <f t="shared" si="0"/>
        <v>172800</v>
      </c>
      <c r="G17" s="3">
        <v>86400</v>
      </c>
      <c r="H17" s="3">
        <v>91800</v>
      </c>
      <c r="I17" s="3">
        <f t="shared" si="1"/>
        <v>178200</v>
      </c>
      <c r="J17" s="3">
        <v>129600</v>
      </c>
      <c r="K17" s="3">
        <v>172800</v>
      </c>
      <c r="L17" s="3">
        <f t="shared" si="6"/>
        <v>302400</v>
      </c>
      <c r="M17" s="3">
        <v>367500</v>
      </c>
      <c r="N17" s="3">
        <v>382500</v>
      </c>
      <c r="O17" s="3">
        <f t="shared" si="2"/>
        <v>750000</v>
      </c>
      <c r="P17" s="3">
        <v>739200</v>
      </c>
      <c r="Q17" s="3">
        <v>756000</v>
      </c>
      <c r="R17" s="3">
        <f t="shared" si="3"/>
        <v>1495200</v>
      </c>
      <c r="S17" s="5">
        <f t="shared" si="4"/>
        <v>1428300</v>
      </c>
      <c r="T17" s="5">
        <f t="shared" si="4"/>
        <v>1470300</v>
      </c>
      <c r="U17" s="5">
        <f t="shared" si="5"/>
        <v>2898600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40800</v>
      </c>
      <c r="E18" s="3">
        <v>33600</v>
      </c>
      <c r="F18" s="3">
        <f t="shared" si="0"/>
        <v>74400</v>
      </c>
      <c r="G18" s="3">
        <v>21600</v>
      </c>
      <c r="H18" s="3">
        <v>37800</v>
      </c>
      <c r="I18" s="3">
        <f t="shared" si="1"/>
        <v>59400</v>
      </c>
      <c r="J18" s="3">
        <v>21600</v>
      </c>
      <c r="K18" s="3">
        <v>50400</v>
      </c>
      <c r="L18" s="3">
        <f t="shared" si="6"/>
        <v>72000</v>
      </c>
      <c r="M18" s="3">
        <v>135000</v>
      </c>
      <c r="N18" s="3">
        <v>82500</v>
      </c>
      <c r="O18" s="3">
        <f t="shared" si="2"/>
        <v>217500</v>
      </c>
      <c r="P18" s="3">
        <v>16800</v>
      </c>
      <c r="Q18" s="3">
        <v>25200</v>
      </c>
      <c r="R18" s="3">
        <f t="shared" si="3"/>
        <v>42000</v>
      </c>
      <c r="S18" s="5">
        <f t="shared" si="4"/>
        <v>235800</v>
      </c>
      <c r="T18" s="5">
        <f t="shared" si="4"/>
        <v>229500</v>
      </c>
      <c r="U18" s="5">
        <f t="shared" si="5"/>
        <v>465300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19200</v>
      </c>
      <c r="E19" s="3">
        <v>4800</v>
      </c>
      <c r="F19" s="3">
        <f t="shared" si="0"/>
        <v>24000</v>
      </c>
      <c r="G19" s="3">
        <v>5400</v>
      </c>
      <c r="H19" s="3">
        <v>0</v>
      </c>
      <c r="I19" s="3">
        <f t="shared" si="1"/>
        <v>5400</v>
      </c>
      <c r="J19" s="3">
        <v>43200</v>
      </c>
      <c r="K19" s="3">
        <v>0</v>
      </c>
      <c r="L19" s="3">
        <f t="shared" si="6"/>
        <v>43200</v>
      </c>
      <c r="M19" s="3">
        <v>22500</v>
      </c>
      <c r="N19" s="3">
        <v>7500</v>
      </c>
      <c r="O19" s="3">
        <f t="shared" si="2"/>
        <v>30000</v>
      </c>
      <c r="P19" s="3">
        <v>42000</v>
      </c>
      <c r="Q19" s="3">
        <v>0</v>
      </c>
      <c r="R19" s="3">
        <f t="shared" si="3"/>
        <v>42000</v>
      </c>
      <c r="S19" s="5">
        <f t="shared" si="4"/>
        <v>132300</v>
      </c>
      <c r="T19" s="5">
        <f t="shared" si="4"/>
        <v>12300</v>
      </c>
      <c r="U19" s="5">
        <f t="shared" si="5"/>
        <v>144600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7200</v>
      </c>
      <c r="E20" s="3">
        <v>14400</v>
      </c>
      <c r="F20" s="3">
        <f t="shared" si="0"/>
        <v>21600</v>
      </c>
      <c r="G20" s="3">
        <v>16200</v>
      </c>
      <c r="H20" s="3">
        <v>10800</v>
      </c>
      <c r="I20" s="3">
        <f t="shared" si="1"/>
        <v>27000</v>
      </c>
      <c r="J20" s="3">
        <v>43200</v>
      </c>
      <c r="K20" s="3">
        <v>57600</v>
      </c>
      <c r="L20" s="3">
        <f t="shared" si="6"/>
        <v>100800</v>
      </c>
      <c r="M20" s="3">
        <v>255000</v>
      </c>
      <c r="N20" s="3">
        <v>217500</v>
      </c>
      <c r="O20" s="3">
        <f t="shared" si="2"/>
        <v>472500</v>
      </c>
      <c r="P20" s="3">
        <v>613200</v>
      </c>
      <c r="Q20" s="3">
        <v>1192800</v>
      </c>
      <c r="R20" s="3">
        <f t="shared" si="3"/>
        <v>1806000</v>
      </c>
      <c r="S20" s="5">
        <f t="shared" si="4"/>
        <v>934800</v>
      </c>
      <c r="T20" s="5">
        <f t="shared" si="4"/>
        <v>1493100</v>
      </c>
      <c r="U20" s="5">
        <f t="shared" si="5"/>
        <v>2427900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21600</v>
      </c>
      <c r="H21" s="3">
        <v>5400</v>
      </c>
      <c r="I21" s="3">
        <f>SUM(G21:H21)</f>
        <v>27000</v>
      </c>
      <c r="J21" s="3">
        <v>14400</v>
      </c>
      <c r="K21" s="3">
        <v>36000</v>
      </c>
      <c r="L21" s="3">
        <f t="shared" si="6"/>
        <v>50400</v>
      </c>
      <c r="M21" s="3">
        <v>105000</v>
      </c>
      <c r="N21" s="3">
        <v>142500</v>
      </c>
      <c r="O21" s="3">
        <f t="shared" si="2"/>
        <v>247500</v>
      </c>
      <c r="P21" s="3">
        <v>33600</v>
      </c>
      <c r="Q21" s="3">
        <v>16800</v>
      </c>
      <c r="R21" s="3">
        <f t="shared" si="3"/>
        <v>50400</v>
      </c>
      <c r="S21" s="5">
        <f t="shared" si="4"/>
        <v>174600</v>
      </c>
      <c r="T21" s="5">
        <f t="shared" si="4"/>
        <v>200700</v>
      </c>
      <c r="U21" s="5">
        <f t="shared" si="5"/>
        <v>375300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2400</v>
      </c>
      <c r="F22" s="3">
        <f t="shared" si="0"/>
        <v>2400</v>
      </c>
      <c r="G22" s="3">
        <v>10800</v>
      </c>
      <c r="H22" s="3">
        <v>5400</v>
      </c>
      <c r="I22" s="3">
        <f>SUM(G22:H22)</f>
        <v>16200</v>
      </c>
      <c r="J22" s="3">
        <v>7200</v>
      </c>
      <c r="K22" s="3">
        <v>0</v>
      </c>
      <c r="L22" s="3">
        <f t="shared" si="6"/>
        <v>7200</v>
      </c>
      <c r="M22" s="3">
        <v>7500</v>
      </c>
      <c r="N22" s="3">
        <v>15000</v>
      </c>
      <c r="O22" s="3">
        <f t="shared" si="2"/>
        <v>22500</v>
      </c>
      <c r="P22" s="3">
        <v>193200</v>
      </c>
      <c r="Q22" s="3">
        <v>126000</v>
      </c>
      <c r="R22" s="3">
        <f t="shared" si="3"/>
        <v>319200</v>
      </c>
      <c r="S22" s="5">
        <f t="shared" si="4"/>
        <v>218700</v>
      </c>
      <c r="T22" s="5">
        <f t="shared" si="4"/>
        <v>148800</v>
      </c>
      <c r="U22" s="5">
        <f t="shared" si="5"/>
        <v>367500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235200</v>
      </c>
      <c r="E24" s="5">
        <f t="shared" si="7"/>
        <v>175200</v>
      </c>
      <c r="F24" s="5">
        <f t="shared" si="7"/>
        <v>410400</v>
      </c>
      <c r="G24" s="5">
        <f t="shared" si="7"/>
        <v>205200</v>
      </c>
      <c r="H24" s="5">
        <f t="shared" si="7"/>
        <v>194400</v>
      </c>
      <c r="I24" s="5">
        <f t="shared" si="7"/>
        <v>399600</v>
      </c>
      <c r="J24" s="5">
        <f t="shared" si="7"/>
        <v>396000</v>
      </c>
      <c r="K24" s="5">
        <f t="shared" si="7"/>
        <v>489600</v>
      </c>
      <c r="L24" s="5">
        <f t="shared" si="7"/>
        <v>885600</v>
      </c>
      <c r="M24" s="5">
        <f t="shared" si="7"/>
        <v>1320000</v>
      </c>
      <c r="N24" s="5">
        <f t="shared" si="7"/>
        <v>1207500</v>
      </c>
      <c r="O24" s="5">
        <f t="shared" si="7"/>
        <v>2527500</v>
      </c>
      <c r="P24" s="5">
        <f t="shared" si="7"/>
        <v>2259600</v>
      </c>
      <c r="Q24" s="5">
        <f t="shared" si="7"/>
        <v>2839200</v>
      </c>
      <c r="R24" s="5">
        <f t="shared" si="7"/>
        <v>5098800</v>
      </c>
      <c r="S24" s="5">
        <f t="shared" si="4"/>
        <v>4416000</v>
      </c>
      <c r="T24" s="5">
        <f t="shared" si="4"/>
        <v>4905900</v>
      </c>
      <c r="U24" s="5">
        <f t="shared" si="5"/>
        <v>9321900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9" t="s">
        <v>151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9" t="s">
        <v>143</v>
      </c>
      <c r="E5" s="59" t="s">
        <v>144</v>
      </c>
      <c r="F5" s="32"/>
      <c r="G5" s="59" t="s">
        <v>143</v>
      </c>
      <c r="H5" s="59" t="s">
        <v>144</v>
      </c>
      <c r="I5" s="12"/>
      <c r="J5" s="59" t="s">
        <v>143</v>
      </c>
      <c r="K5" s="59" t="s">
        <v>144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2700</v>
      </c>
      <c r="E6" s="4">
        <v>3900</v>
      </c>
      <c r="F6" s="11"/>
      <c r="G6" s="4">
        <v>2700</v>
      </c>
      <c r="H6" s="4">
        <v>3900</v>
      </c>
      <c r="I6" s="12"/>
      <c r="J6" s="4">
        <v>37.5</v>
      </c>
      <c r="K6" s="4">
        <v>50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600</v>
      </c>
      <c r="E7" s="4">
        <v>0</v>
      </c>
      <c r="F7" s="11"/>
      <c r="G7" s="4">
        <v>1200</v>
      </c>
      <c r="H7" s="4">
        <v>0</v>
      </c>
      <c r="I7" s="12"/>
      <c r="J7" s="4">
        <v>8.333000183105469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900</v>
      </c>
      <c r="E8" s="4">
        <v>0</v>
      </c>
      <c r="F8" s="11"/>
      <c r="G8" s="4">
        <v>2700</v>
      </c>
      <c r="H8" s="4">
        <v>0</v>
      </c>
      <c r="I8" s="12"/>
      <c r="J8" s="4">
        <v>12.5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2400</v>
      </c>
      <c r="E9" s="4">
        <v>3600</v>
      </c>
      <c r="F9" s="11"/>
      <c r="G9" s="4">
        <v>4800</v>
      </c>
      <c r="H9" s="4">
        <v>7200</v>
      </c>
      <c r="I9" s="12"/>
      <c r="J9" s="4">
        <v>33.33300018310547</v>
      </c>
      <c r="K9" s="4">
        <v>46.15399932861328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600</v>
      </c>
      <c r="E10" s="4">
        <v>300</v>
      </c>
      <c r="F10" s="11"/>
      <c r="G10" s="4">
        <v>1800</v>
      </c>
      <c r="H10" s="4">
        <v>900</v>
      </c>
      <c r="I10" s="12"/>
      <c r="J10" s="4">
        <v>8.333000183105469</v>
      </c>
      <c r="K10" s="4">
        <v>3.8459999561309814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7200</v>
      </c>
      <c r="E16" s="6">
        <f>SUM(E6:E15)</f>
        <v>7800</v>
      </c>
      <c r="F16" s="11"/>
      <c r="G16" s="6">
        <f>SUM(G6:G15)</f>
        <v>13200</v>
      </c>
      <c r="H16" s="6">
        <f>SUM(H6:H15)</f>
        <v>12000</v>
      </c>
      <c r="I16" s="12"/>
      <c r="J16" s="6">
        <f>SUM(J6:J15)</f>
        <v>99.9990005493164</v>
      </c>
      <c r="K16" s="6">
        <f>SUM(K6:K15)</f>
        <v>99.99999928474426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8.00390625" style="0" customWidth="1"/>
  </cols>
  <sheetData>
    <row r="1" spans="3:21" ht="15.75">
      <c r="C1" s="69" t="s">
        <v>151</v>
      </c>
      <c r="D1" s="69"/>
      <c r="E1" s="69"/>
      <c r="F1" s="69"/>
      <c r="G1" s="69"/>
      <c r="H1" s="69"/>
      <c r="I1" s="69"/>
      <c r="J1" s="6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21" ht="15.75">
      <c r="C2" s="66"/>
      <c r="D2" s="67"/>
      <c r="E2" s="67"/>
      <c r="F2" s="67"/>
      <c r="G2" s="67"/>
      <c r="H2" s="67"/>
      <c r="I2" s="67"/>
      <c r="J2" s="67"/>
      <c r="K2" s="67"/>
      <c r="L2" s="67"/>
      <c r="M2" s="62"/>
      <c r="N2" s="62"/>
      <c r="O2" s="62"/>
      <c r="P2" s="62"/>
      <c r="Q2" s="62"/>
      <c r="R2" s="62"/>
      <c r="S2" s="62"/>
      <c r="T2" s="62"/>
      <c r="U2" s="62"/>
    </row>
    <row r="3" spans="1:21" ht="12.75" customHeight="1">
      <c r="A3" s="62"/>
      <c r="B3" s="62"/>
      <c r="C3" s="65" t="s">
        <v>148</v>
      </c>
      <c r="D3" s="65"/>
      <c r="E3" s="65"/>
      <c r="F3" s="65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6" t="s">
        <v>149</v>
      </c>
      <c r="D4" s="67"/>
      <c r="E4" s="67"/>
      <c r="F4" s="67"/>
      <c r="G4" s="67"/>
      <c r="H4" s="67"/>
      <c r="I4" s="67"/>
      <c r="J4" s="67"/>
      <c r="K4" s="67"/>
      <c r="L4" s="67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150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ht="12.75">
      <c r="C7" s="31" t="s">
        <v>130</v>
      </c>
    </row>
    <row r="8" ht="12.75">
      <c r="C8" s="31" t="s">
        <v>131</v>
      </c>
    </row>
    <row r="9" ht="12.75">
      <c r="C9" s="31" t="s">
        <v>132</v>
      </c>
    </row>
    <row r="10" ht="12.75">
      <c r="C10" s="31" t="s">
        <v>133</v>
      </c>
    </row>
    <row r="11" ht="12.75">
      <c r="C11" s="31" t="s">
        <v>134</v>
      </c>
    </row>
    <row r="12" ht="12.75">
      <c r="C12" s="31" t="s">
        <v>135</v>
      </c>
    </row>
    <row r="13" ht="12.75">
      <c r="C13" s="31" t="s">
        <v>136</v>
      </c>
    </row>
    <row r="14" ht="12.75">
      <c r="C14" s="31" t="s">
        <v>137</v>
      </c>
    </row>
    <row r="15" ht="12.75">
      <c r="C15" s="31" t="s">
        <v>138</v>
      </c>
    </row>
    <row r="16" ht="12.75">
      <c r="C16" s="31" t="s">
        <v>139</v>
      </c>
    </row>
    <row r="17" ht="12.75">
      <c r="C17" s="31" t="s">
        <v>140</v>
      </c>
    </row>
    <row r="18" ht="12.75">
      <c r="C18" s="31" t="s">
        <v>141</v>
      </c>
    </row>
    <row r="19" ht="12.75">
      <c r="C19" s="31" t="s">
        <v>142</v>
      </c>
    </row>
    <row r="20" spans="1:4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5.75">
      <c r="A21" s="11"/>
      <c r="B21" s="11"/>
      <c r="C21" s="11"/>
      <c r="D21" s="33"/>
      <c r="E21" s="33"/>
      <c r="F21" s="33"/>
      <c r="G21" s="33"/>
      <c r="H21" s="33"/>
      <c r="I21" s="33"/>
      <c r="J21" s="33"/>
      <c r="K21" s="49" t="s">
        <v>53</v>
      </c>
      <c r="L21" s="33"/>
      <c r="M21" s="33"/>
      <c r="N21" s="33"/>
      <c r="O21" s="33"/>
      <c r="P21" s="33"/>
      <c r="Q21" s="33"/>
      <c r="R21" s="33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11"/>
      <c r="C22" s="11"/>
      <c r="D22" s="33"/>
      <c r="E22" s="36" t="s">
        <v>6</v>
      </c>
      <c r="F22" s="37"/>
      <c r="G22" s="34"/>
      <c r="H22" s="44" t="s">
        <v>8</v>
      </c>
      <c r="I22" s="45"/>
      <c r="J22" s="40"/>
      <c r="K22" s="36" t="s">
        <v>9</v>
      </c>
      <c r="L22" s="40"/>
      <c r="M22" s="34"/>
      <c r="N22" s="44" t="s">
        <v>10</v>
      </c>
      <c r="O22" s="45"/>
      <c r="P22" s="38"/>
      <c r="Q22" s="39" t="s">
        <v>11</v>
      </c>
      <c r="R22" s="4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11"/>
      <c r="C23" s="11"/>
      <c r="D23" s="35"/>
      <c r="E23" s="25" t="s">
        <v>7</v>
      </c>
      <c r="F23" s="43"/>
      <c r="G23" s="42"/>
      <c r="H23" s="25" t="s">
        <v>42</v>
      </c>
      <c r="I23" s="33"/>
      <c r="J23" s="33"/>
      <c r="K23" s="25" t="s">
        <v>43</v>
      </c>
      <c r="L23" s="33"/>
      <c r="M23" s="34"/>
      <c r="N23" s="46" t="s">
        <v>44</v>
      </c>
      <c r="O23" s="45"/>
      <c r="P23" s="33"/>
      <c r="Q23" s="47" t="s">
        <v>45</v>
      </c>
      <c r="R23" s="33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38.25">
      <c r="A24" s="11"/>
      <c r="B24" s="7" t="s">
        <v>0</v>
      </c>
      <c r="C24" s="7" t="s">
        <v>114</v>
      </c>
      <c r="D24" s="61" t="s">
        <v>143</v>
      </c>
      <c r="E24" s="61" t="s">
        <v>144</v>
      </c>
      <c r="F24" s="7" t="s">
        <v>4</v>
      </c>
      <c r="G24" s="61" t="s">
        <v>143</v>
      </c>
      <c r="H24" s="61" t="s">
        <v>144</v>
      </c>
      <c r="I24" s="7" t="s">
        <v>4</v>
      </c>
      <c r="J24" s="61" t="s">
        <v>143</v>
      </c>
      <c r="K24" s="61" t="s">
        <v>144</v>
      </c>
      <c r="L24" s="7" t="s">
        <v>4</v>
      </c>
      <c r="M24" s="61" t="s">
        <v>143</v>
      </c>
      <c r="N24" s="61" t="s">
        <v>144</v>
      </c>
      <c r="O24" s="7" t="s">
        <v>4</v>
      </c>
      <c r="P24" s="61" t="s">
        <v>143</v>
      </c>
      <c r="Q24" s="61" t="s">
        <v>144</v>
      </c>
      <c r="R24" s="7" t="s">
        <v>4</v>
      </c>
      <c r="S24" s="61" t="s">
        <v>146</v>
      </c>
      <c r="T24" s="61" t="s">
        <v>147</v>
      </c>
      <c r="U24" s="7" t="s">
        <v>4</v>
      </c>
      <c r="V24" s="7" t="s">
        <v>114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>
        <v>1073</v>
      </c>
      <c r="C25" s="3" t="s">
        <v>130</v>
      </c>
      <c r="D25" s="3">
        <v>0</v>
      </c>
      <c r="E25" s="3">
        <v>0</v>
      </c>
      <c r="F25" s="3">
        <f>SUM(D25:E25)</f>
        <v>0</v>
      </c>
      <c r="G25" s="3">
        <v>0</v>
      </c>
      <c r="H25" s="3">
        <v>0</v>
      </c>
      <c r="I25" s="3">
        <f>SUM(G25:H25)</f>
        <v>0</v>
      </c>
      <c r="J25" s="3">
        <v>7200</v>
      </c>
      <c r="K25" s="3">
        <v>0</v>
      </c>
      <c r="L25" s="3">
        <f>SUM(J25:K25)</f>
        <v>7200</v>
      </c>
      <c r="M25" s="3">
        <v>0</v>
      </c>
      <c r="N25" s="3">
        <v>0</v>
      </c>
      <c r="O25" s="3">
        <f>SUM(M25:N25)</f>
        <v>0</v>
      </c>
      <c r="P25" s="3">
        <v>0</v>
      </c>
      <c r="Q25" s="3">
        <v>0</v>
      </c>
      <c r="R25" s="3">
        <f>SUM(P25:Q25)</f>
        <v>0</v>
      </c>
      <c r="S25" s="5">
        <f>D25+G25+J25+M25+P25</f>
        <v>7200</v>
      </c>
      <c r="T25" s="5">
        <f>E25+H25+K25+N25+Q25</f>
        <v>0</v>
      </c>
      <c r="U25" s="5">
        <f>S25+T25</f>
        <v>7200</v>
      </c>
      <c r="V25" s="3" t="s">
        <v>130</v>
      </c>
      <c r="W25" s="11" t="s">
        <v>145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>
        <v>1075</v>
      </c>
      <c r="C26" s="3" t="s">
        <v>131</v>
      </c>
      <c r="D26" s="3">
        <v>0</v>
      </c>
      <c r="E26" s="3">
        <v>2400</v>
      </c>
      <c r="F26" s="3">
        <f aca="true" t="shared" si="0" ref="F26:F50">SUM(D26:E26)</f>
        <v>2400</v>
      </c>
      <c r="G26" s="3">
        <v>0</v>
      </c>
      <c r="H26" s="3">
        <v>0</v>
      </c>
      <c r="I26" s="3">
        <f aca="true" t="shared" si="1" ref="I26:I38">SUM(G26:H26)</f>
        <v>0</v>
      </c>
      <c r="J26" s="3">
        <v>0</v>
      </c>
      <c r="K26" s="3">
        <v>0</v>
      </c>
      <c r="L26" s="3">
        <f>SUM(J26:K26)</f>
        <v>0</v>
      </c>
      <c r="M26" s="3">
        <v>22500</v>
      </c>
      <c r="N26" s="3">
        <v>15000</v>
      </c>
      <c r="O26" s="3">
        <f aca="true" t="shared" si="2" ref="O26:O50">SUM(M26:N26)</f>
        <v>37500</v>
      </c>
      <c r="P26" s="3">
        <v>0</v>
      </c>
      <c r="Q26" s="3">
        <v>0</v>
      </c>
      <c r="R26" s="3">
        <f aca="true" t="shared" si="3" ref="R26:R50">SUM(P26:Q26)</f>
        <v>0</v>
      </c>
      <c r="S26" s="5">
        <f aca="true" t="shared" si="4" ref="S26:T51">D26+G26+J26+M26+P26</f>
        <v>22500</v>
      </c>
      <c r="T26" s="5">
        <f t="shared" si="4"/>
        <v>17400</v>
      </c>
      <c r="U26" s="5">
        <f aca="true" t="shared" si="5" ref="U26:U51">S26+T26</f>
        <v>39900</v>
      </c>
      <c r="V26" s="3" t="s">
        <v>131</v>
      </c>
      <c r="W26" s="11" t="s">
        <v>145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>
        <v>1170</v>
      </c>
      <c r="C27" s="3" t="s">
        <v>132</v>
      </c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>SUM(J27:K27)</f>
        <v>0</v>
      </c>
      <c r="M27" s="3">
        <v>0</v>
      </c>
      <c r="N27" s="3">
        <v>0</v>
      </c>
      <c r="O27" s="3">
        <f t="shared" si="2"/>
        <v>0</v>
      </c>
      <c r="P27" s="3">
        <v>33600</v>
      </c>
      <c r="Q27" s="3">
        <v>0</v>
      </c>
      <c r="R27" s="3">
        <f t="shared" si="3"/>
        <v>33600</v>
      </c>
      <c r="S27" s="5">
        <f t="shared" si="4"/>
        <v>33600</v>
      </c>
      <c r="T27" s="5">
        <f t="shared" si="4"/>
        <v>0</v>
      </c>
      <c r="U27" s="5">
        <f t="shared" si="5"/>
        <v>33600</v>
      </c>
      <c r="V27" s="3" t="s">
        <v>132</v>
      </c>
      <c r="W27" s="11" t="s">
        <v>145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>
        <v>1203</v>
      </c>
      <c r="C28" s="3" t="s">
        <v>133</v>
      </c>
      <c r="D28" s="3">
        <v>9600</v>
      </c>
      <c r="E28" s="3">
        <v>16800</v>
      </c>
      <c r="F28" s="3">
        <f t="shared" si="0"/>
        <v>26400</v>
      </c>
      <c r="G28" s="3">
        <v>0</v>
      </c>
      <c r="H28" s="3">
        <v>0</v>
      </c>
      <c r="I28" s="3">
        <f t="shared" si="1"/>
        <v>0</v>
      </c>
      <c r="J28" s="3">
        <v>28800</v>
      </c>
      <c r="K28" s="3">
        <v>86400</v>
      </c>
      <c r="L28" s="3">
        <f>SUM(J28:K28)</f>
        <v>115200</v>
      </c>
      <c r="M28" s="3">
        <v>225000</v>
      </c>
      <c r="N28" s="3">
        <v>187500</v>
      </c>
      <c r="O28" s="3">
        <f t="shared" si="2"/>
        <v>412500</v>
      </c>
      <c r="P28" s="3">
        <v>218400</v>
      </c>
      <c r="Q28" s="3">
        <v>277200</v>
      </c>
      <c r="R28" s="3">
        <f t="shared" si="3"/>
        <v>495600</v>
      </c>
      <c r="S28" s="5">
        <f t="shared" si="4"/>
        <v>481800</v>
      </c>
      <c r="T28" s="5">
        <f t="shared" si="4"/>
        <v>567900</v>
      </c>
      <c r="U28" s="5">
        <f t="shared" si="5"/>
        <v>1049700</v>
      </c>
      <c r="V28" s="3" t="s">
        <v>133</v>
      </c>
      <c r="W28" s="11" t="s">
        <v>145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>
        <v>1208</v>
      </c>
      <c r="C29" s="3" t="s">
        <v>134</v>
      </c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>SUM(J29:K29)</f>
        <v>0</v>
      </c>
      <c r="M29" s="3">
        <v>0</v>
      </c>
      <c r="N29" s="3">
        <v>0</v>
      </c>
      <c r="O29" s="3">
        <f t="shared" si="2"/>
        <v>0</v>
      </c>
      <c r="P29" s="3">
        <v>8400</v>
      </c>
      <c r="Q29" s="3">
        <v>0</v>
      </c>
      <c r="R29" s="3">
        <f t="shared" si="3"/>
        <v>8400</v>
      </c>
      <c r="S29" s="5">
        <f t="shared" si="4"/>
        <v>8400</v>
      </c>
      <c r="T29" s="5">
        <f t="shared" si="4"/>
        <v>0</v>
      </c>
      <c r="U29" s="5">
        <f t="shared" si="5"/>
        <v>8400</v>
      </c>
      <c r="V29" s="3" t="s">
        <v>134</v>
      </c>
      <c r="W29" s="11" t="s">
        <v>145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>
        <v>1268</v>
      </c>
      <c r="C30" s="3" t="s">
        <v>135</v>
      </c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aca="true" t="shared" si="6" ref="L30:L50">SUM(J30:K30)</f>
        <v>0</v>
      </c>
      <c r="M30" s="3">
        <v>0</v>
      </c>
      <c r="N30" s="3">
        <v>0</v>
      </c>
      <c r="O30" s="3">
        <f t="shared" si="2"/>
        <v>0</v>
      </c>
      <c r="P30" s="3">
        <v>8400</v>
      </c>
      <c r="Q30" s="3">
        <v>0</v>
      </c>
      <c r="R30" s="3">
        <f t="shared" si="3"/>
        <v>8400</v>
      </c>
      <c r="S30" s="5">
        <f t="shared" si="4"/>
        <v>8400</v>
      </c>
      <c r="T30" s="5">
        <f t="shared" si="4"/>
        <v>0</v>
      </c>
      <c r="U30" s="5">
        <f t="shared" si="5"/>
        <v>8400</v>
      </c>
      <c r="V30" s="3" t="s">
        <v>135</v>
      </c>
      <c r="W30" s="11" t="s">
        <v>145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>
        <v>1760</v>
      </c>
      <c r="C31" s="3" t="s">
        <v>136</v>
      </c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 t="shared" si="1"/>
        <v>0</v>
      </c>
      <c r="J31" s="3">
        <v>7200</v>
      </c>
      <c r="K31" s="3">
        <v>0</v>
      </c>
      <c r="L31" s="3">
        <f t="shared" si="6"/>
        <v>7200</v>
      </c>
      <c r="M31" s="3">
        <v>7500</v>
      </c>
      <c r="N31" s="3">
        <v>7500</v>
      </c>
      <c r="O31" s="3">
        <f t="shared" si="2"/>
        <v>15000</v>
      </c>
      <c r="P31" s="3">
        <v>0</v>
      </c>
      <c r="Q31" s="3">
        <v>0</v>
      </c>
      <c r="R31" s="3">
        <f t="shared" si="3"/>
        <v>0</v>
      </c>
      <c r="S31" s="5">
        <f t="shared" si="4"/>
        <v>14700</v>
      </c>
      <c r="T31" s="5">
        <f t="shared" si="4"/>
        <v>7500</v>
      </c>
      <c r="U31" s="5">
        <f t="shared" si="5"/>
        <v>22200</v>
      </c>
      <c r="V31" s="3" t="s">
        <v>136</v>
      </c>
      <c r="W31" s="11" t="s">
        <v>145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>
        <v>1789</v>
      </c>
      <c r="C32" s="3" t="s">
        <v>137</v>
      </c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 t="shared" si="1"/>
        <v>0</v>
      </c>
      <c r="J32" s="3">
        <v>0</v>
      </c>
      <c r="K32" s="3">
        <v>0</v>
      </c>
      <c r="L32" s="3">
        <f t="shared" si="6"/>
        <v>0</v>
      </c>
      <c r="M32" s="3">
        <v>15000</v>
      </c>
      <c r="N32" s="3">
        <v>0</v>
      </c>
      <c r="O32" s="3">
        <f t="shared" si="2"/>
        <v>15000</v>
      </c>
      <c r="P32" s="3">
        <v>0</v>
      </c>
      <c r="Q32" s="3">
        <v>0</v>
      </c>
      <c r="R32" s="3">
        <f t="shared" si="3"/>
        <v>0</v>
      </c>
      <c r="S32" s="5">
        <f t="shared" si="4"/>
        <v>15000</v>
      </c>
      <c r="T32" s="5">
        <f t="shared" si="4"/>
        <v>0</v>
      </c>
      <c r="U32" s="5">
        <f t="shared" si="5"/>
        <v>15000</v>
      </c>
      <c r="V32" s="3" t="s">
        <v>137</v>
      </c>
      <c r="W32" s="11" t="s">
        <v>145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>
        <v>1824</v>
      </c>
      <c r="C33" s="3" t="s">
        <v>138</v>
      </c>
      <c r="D33" s="3">
        <v>0</v>
      </c>
      <c r="E33" s="3">
        <v>0</v>
      </c>
      <c r="F33" s="3">
        <f t="shared" si="0"/>
        <v>0</v>
      </c>
      <c r="G33" s="3">
        <v>0</v>
      </c>
      <c r="H33" s="3">
        <v>0</v>
      </c>
      <c r="I33" s="3">
        <f t="shared" si="1"/>
        <v>0</v>
      </c>
      <c r="J33" s="3">
        <v>0</v>
      </c>
      <c r="K33" s="3">
        <v>0</v>
      </c>
      <c r="L33" s="3">
        <f t="shared" si="6"/>
        <v>0</v>
      </c>
      <c r="M33" s="3">
        <v>0</v>
      </c>
      <c r="N33" s="3">
        <v>0</v>
      </c>
      <c r="O33" s="3">
        <f t="shared" si="2"/>
        <v>0</v>
      </c>
      <c r="P33" s="3">
        <v>50400</v>
      </c>
      <c r="Q33" s="3">
        <v>75600</v>
      </c>
      <c r="R33" s="3">
        <f t="shared" si="3"/>
        <v>126000</v>
      </c>
      <c r="S33" s="5">
        <f t="shared" si="4"/>
        <v>50400</v>
      </c>
      <c r="T33" s="5">
        <f t="shared" si="4"/>
        <v>75600</v>
      </c>
      <c r="U33" s="5">
        <f t="shared" si="5"/>
        <v>126000</v>
      </c>
      <c r="V33" s="3" t="s">
        <v>138</v>
      </c>
      <c r="W33" s="11" t="s">
        <v>145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>
        <v>1830</v>
      </c>
      <c r="C34" s="3" t="s">
        <v>139</v>
      </c>
      <c r="D34" s="3">
        <v>0</v>
      </c>
      <c r="E34" s="3">
        <v>0</v>
      </c>
      <c r="F34" s="3">
        <f t="shared" si="0"/>
        <v>0</v>
      </c>
      <c r="G34" s="3">
        <v>0</v>
      </c>
      <c r="H34" s="3">
        <v>0</v>
      </c>
      <c r="I34" s="3">
        <f t="shared" si="1"/>
        <v>0</v>
      </c>
      <c r="J34" s="3">
        <v>0</v>
      </c>
      <c r="K34" s="3">
        <v>0</v>
      </c>
      <c r="L34" s="3">
        <f t="shared" si="6"/>
        <v>0</v>
      </c>
      <c r="M34" s="3">
        <v>0</v>
      </c>
      <c r="N34" s="3">
        <v>0</v>
      </c>
      <c r="O34" s="3">
        <f t="shared" si="2"/>
        <v>0</v>
      </c>
      <c r="P34" s="3">
        <v>8400</v>
      </c>
      <c r="Q34" s="3">
        <v>0</v>
      </c>
      <c r="R34" s="3">
        <f t="shared" si="3"/>
        <v>8400</v>
      </c>
      <c r="S34" s="5">
        <f t="shared" si="4"/>
        <v>8400</v>
      </c>
      <c r="T34" s="5">
        <f t="shared" si="4"/>
        <v>0</v>
      </c>
      <c r="U34" s="5">
        <f t="shared" si="5"/>
        <v>8400</v>
      </c>
      <c r="V34" s="3" t="s">
        <v>139</v>
      </c>
      <c r="W34" s="11" t="s">
        <v>145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>
        <v>1863</v>
      </c>
      <c r="C35" s="3" t="s">
        <v>140</v>
      </c>
      <c r="D35" s="3">
        <v>0</v>
      </c>
      <c r="E35" s="3">
        <v>0</v>
      </c>
      <c r="F35" s="3">
        <f t="shared" si="0"/>
        <v>0</v>
      </c>
      <c r="G35" s="3">
        <v>0</v>
      </c>
      <c r="H35" s="3">
        <v>0</v>
      </c>
      <c r="I35" s="3">
        <f t="shared" si="1"/>
        <v>0</v>
      </c>
      <c r="J35" s="3">
        <v>0</v>
      </c>
      <c r="K35" s="3">
        <v>0</v>
      </c>
      <c r="L35" s="3">
        <f t="shared" si="6"/>
        <v>0</v>
      </c>
      <c r="M35" s="3">
        <v>0</v>
      </c>
      <c r="N35" s="3">
        <v>0</v>
      </c>
      <c r="O35" s="3">
        <f t="shared" si="2"/>
        <v>0</v>
      </c>
      <c r="P35" s="3">
        <v>0</v>
      </c>
      <c r="Q35" s="3">
        <v>8400</v>
      </c>
      <c r="R35" s="3">
        <f t="shared" si="3"/>
        <v>8400</v>
      </c>
      <c r="S35" s="5">
        <f t="shared" si="4"/>
        <v>0</v>
      </c>
      <c r="T35" s="5">
        <f t="shared" si="4"/>
        <v>8400</v>
      </c>
      <c r="U35" s="5">
        <f t="shared" si="5"/>
        <v>8400</v>
      </c>
      <c r="V35" s="3" t="s">
        <v>140</v>
      </c>
      <c r="W35" s="11" t="s">
        <v>145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>
        <v>1999</v>
      </c>
      <c r="C36" s="3" t="s">
        <v>141</v>
      </c>
      <c r="D36" s="3">
        <v>0</v>
      </c>
      <c r="E36" s="3">
        <v>0</v>
      </c>
      <c r="F36" s="3">
        <f t="shared" si="0"/>
        <v>0</v>
      </c>
      <c r="G36" s="3">
        <v>0</v>
      </c>
      <c r="H36" s="3">
        <v>5400</v>
      </c>
      <c r="I36" s="3">
        <f t="shared" si="1"/>
        <v>5400</v>
      </c>
      <c r="J36" s="3">
        <v>0</v>
      </c>
      <c r="K36" s="3">
        <v>0</v>
      </c>
      <c r="L36" s="3">
        <f t="shared" si="6"/>
        <v>0</v>
      </c>
      <c r="M36" s="3">
        <v>7500</v>
      </c>
      <c r="N36" s="3">
        <v>0</v>
      </c>
      <c r="O36" s="3">
        <f t="shared" si="2"/>
        <v>7500</v>
      </c>
      <c r="P36" s="3">
        <v>0</v>
      </c>
      <c r="Q36" s="3">
        <v>16800</v>
      </c>
      <c r="R36" s="3">
        <f t="shared" si="3"/>
        <v>16800</v>
      </c>
      <c r="S36" s="5">
        <f t="shared" si="4"/>
        <v>7500</v>
      </c>
      <c r="T36" s="5">
        <f t="shared" si="4"/>
        <v>22200</v>
      </c>
      <c r="U36" s="5">
        <f t="shared" si="5"/>
        <v>29700</v>
      </c>
      <c r="V36" s="3" t="s">
        <v>141</v>
      </c>
      <c r="W36" s="11" t="s">
        <v>145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>
        <v>2014</v>
      </c>
      <c r="C37" s="3" t="s">
        <v>142</v>
      </c>
      <c r="D37" s="3">
        <v>0</v>
      </c>
      <c r="E37" s="3">
        <v>0</v>
      </c>
      <c r="F37" s="3">
        <f t="shared" si="0"/>
        <v>0</v>
      </c>
      <c r="G37" s="3">
        <v>0</v>
      </c>
      <c r="H37" s="3">
        <v>0</v>
      </c>
      <c r="I37" s="3">
        <f t="shared" si="1"/>
        <v>0</v>
      </c>
      <c r="J37" s="3">
        <v>0</v>
      </c>
      <c r="K37" s="3">
        <v>7200</v>
      </c>
      <c r="L37" s="3">
        <f t="shared" si="6"/>
        <v>7200</v>
      </c>
      <c r="M37" s="3">
        <v>0</v>
      </c>
      <c r="N37" s="3">
        <v>0</v>
      </c>
      <c r="O37" s="3">
        <f t="shared" si="2"/>
        <v>0</v>
      </c>
      <c r="P37" s="3">
        <v>0</v>
      </c>
      <c r="Q37" s="3">
        <v>0</v>
      </c>
      <c r="R37" s="3">
        <f t="shared" si="3"/>
        <v>0</v>
      </c>
      <c r="S37" s="5">
        <f t="shared" si="4"/>
        <v>0</v>
      </c>
      <c r="T37" s="5">
        <f t="shared" si="4"/>
        <v>7200</v>
      </c>
      <c r="U37" s="5">
        <f t="shared" si="5"/>
        <v>7200</v>
      </c>
      <c r="V37" s="3" t="s">
        <v>142</v>
      </c>
      <c r="W37" s="11" t="s">
        <v>145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0"/>
        <v>0</v>
      </c>
      <c r="G38" s="3">
        <v>0</v>
      </c>
      <c r="H38" s="3">
        <v>0</v>
      </c>
      <c r="I38" s="3">
        <f t="shared" si="1"/>
        <v>0</v>
      </c>
      <c r="J38" s="3">
        <v>0</v>
      </c>
      <c r="K38" s="3">
        <v>0</v>
      </c>
      <c r="L38" s="3">
        <f t="shared" si="6"/>
        <v>0</v>
      </c>
      <c r="M38" s="3">
        <v>0</v>
      </c>
      <c r="N38" s="3">
        <v>0</v>
      </c>
      <c r="O38" s="3">
        <f t="shared" si="2"/>
        <v>0</v>
      </c>
      <c r="P38" s="3">
        <v>0</v>
      </c>
      <c r="Q38" s="3">
        <v>0</v>
      </c>
      <c r="R38" s="3">
        <f t="shared" si="3"/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0"/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 t="shared" si="6"/>
        <v>0</v>
      </c>
      <c r="M39" s="3">
        <v>0</v>
      </c>
      <c r="N39" s="3">
        <v>0</v>
      </c>
      <c r="O39" s="3">
        <f t="shared" si="2"/>
        <v>0</v>
      </c>
      <c r="P39" s="3">
        <v>0</v>
      </c>
      <c r="Q39" s="3">
        <v>0</v>
      </c>
      <c r="R39" s="3">
        <f t="shared" si="3"/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 t="shared" si="6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aca="true" t="shared" si="7" ref="F41:F49">SUM(D41:E41)</f>
        <v>0</v>
      </c>
      <c r="G41" s="3">
        <v>0</v>
      </c>
      <c r="H41" s="3">
        <v>0</v>
      </c>
      <c r="I41" s="3">
        <f aca="true" t="shared" si="8" ref="I41:I49">SUM(G41:H41)</f>
        <v>0</v>
      </c>
      <c r="J41" s="3">
        <v>0</v>
      </c>
      <c r="K41" s="3">
        <v>0</v>
      </c>
      <c r="L41" s="3">
        <f aca="true" t="shared" si="9" ref="L41:L49">SUM(J41:K41)</f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3"/>
      <c r="D42" s="3">
        <v>0</v>
      </c>
      <c r="E42" s="3">
        <v>0</v>
      </c>
      <c r="F42" s="3">
        <f t="shared" si="7"/>
        <v>0</v>
      </c>
      <c r="G42" s="3">
        <v>0</v>
      </c>
      <c r="H42" s="3">
        <v>0</v>
      </c>
      <c r="I42" s="3">
        <f t="shared" si="8"/>
        <v>0</v>
      </c>
      <c r="J42" s="3">
        <v>0</v>
      </c>
      <c r="K42" s="3">
        <v>0</v>
      </c>
      <c r="L42" s="3">
        <f t="shared" si="9"/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5">
        <f t="shared" si="4"/>
        <v>0</v>
      </c>
      <c r="T42" s="5">
        <f t="shared" si="4"/>
        <v>0</v>
      </c>
      <c r="U42" s="5">
        <f t="shared" si="5"/>
        <v>0</v>
      </c>
      <c r="V42" s="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/>
      <c r="C43" s="3"/>
      <c r="D43" s="3">
        <v>0</v>
      </c>
      <c r="E43" s="3">
        <v>0</v>
      </c>
      <c r="F43" s="3">
        <f t="shared" si="7"/>
        <v>0</v>
      </c>
      <c r="G43" s="3">
        <v>0</v>
      </c>
      <c r="H43" s="3">
        <v>0</v>
      </c>
      <c r="I43" s="3">
        <f t="shared" si="8"/>
        <v>0</v>
      </c>
      <c r="J43" s="3">
        <v>0</v>
      </c>
      <c r="K43" s="3">
        <v>0</v>
      </c>
      <c r="L43" s="3">
        <f t="shared" si="9"/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5">
        <f t="shared" si="4"/>
        <v>0</v>
      </c>
      <c r="T43" s="5">
        <f t="shared" si="4"/>
        <v>0</v>
      </c>
      <c r="U43" s="5">
        <f t="shared" si="5"/>
        <v>0</v>
      </c>
      <c r="V43" s="3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3"/>
      <c r="C44" s="3"/>
      <c r="D44" s="3">
        <v>0</v>
      </c>
      <c r="E44" s="3">
        <v>0</v>
      </c>
      <c r="F44" s="3">
        <f t="shared" si="7"/>
        <v>0</v>
      </c>
      <c r="G44" s="3">
        <v>0</v>
      </c>
      <c r="H44" s="3">
        <v>0</v>
      </c>
      <c r="I44" s="3">
        <f t="shared" si="8"/>
        <v>0</v>
      </c>
      <c r="J44" s="3">
        <v>0</v>
      </c>
      <c r="K44" s="3">
        <v>0</v>
      </c>
      <c r="L44" s="3">
        <f t="shared" si="9"/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5">
        <f t="shared" si="4"/>
        <v>0</v>
      </c>
      <c r="T44" s="5">
        <f t="shared" si="4"/>
        <v>0</v>
      </c>
      <c r="U44" s="5">
        <f t="shared" si="5"/>
        <v>0</v>
      </c>
      <c r="V44" s="3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3"/>
      <c r="C45" s="3"/>
      <c r="D45" s="3">
        <v>0</v>
      </c>
      <c r="E45" s="3">
        <v>0</v>
      </c>
      <c r="F45" s="3">
        <f>SUM(D45:E45)</f>
        <v>0</v>
      </c>
      <c r="G45" s="3">
        <v>0</v>
      </c>
      <c r="H45" s="3">
        <v>0</v>
      </c>
      <c r="I45" s="3">
        <f>SUM(G45:H45)</f>
        <v>0</v>
      </c>
      <c r="J45" s="3">
        <v>0</v>
      </c>
      <c r="K45" s="3">
        <v>0</v>
      </c>
      <c r="L45" s="3">
        <f>SUM(J45:K45)</f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5">
        <f aca="true" t="shared" si="10" ref="S45:T47">D45+G45+J45+M45+P45</f>
        <v>0</v>
      </c>
      <c r="T45" s="5">
        <f t="shared" si="10"/>
        <v>0</v>
      </c>
      <c r="U45" s="5">
        <f>S45+T45</f>
        <v>0</v>
      </c>
      <c r="V45" s="3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3"/>
      <c r="C46" s="3"/>
      <c r="D46" s="3">
        <v>0</v>
      </c>
      <c r="E46" s="3">
        <v>0</v>
      </c>
      <c r="F46" s="3">
        <f>SUM(D46:E46)</f>
        <v>0</v>
      </c>
      <c r="G46" s="3">
        <v>0</v>
      </c>
      <c r="H46" s="3">
        <v>0</v>
      </c>
      <c r="I46" s="3">
        <f>SUM(G46:H46)</f>
        <v>0</v>
      </c>
      <c r="J46" s="3">
        <v>0</v>
      </c>
      <c r="K46" s="3">
        <v>0</v>
      </c>
      <c r="L46" s="3">
        <f>SUM(J46:K46)</f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5">
        <f t="shared" si="10"/>
        <v>0</v>
      </c>
      <c r="T46" s="5">
        <f t="shared" si="10"/>
        <v>0</v>
      </c>
      <c r="U46" s="5">
        <f>S46+T46</f>
        <v>0</v>
      </c>
      <c r="V46" s="3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3"/>
      <c r="C47" s="3"/>
      <c r="D47" s="3">
        <v>0</v>
      </c>
      <c r="E47" s="3">
        <v>0</v>
      </c>
      <c r="F47" s="3">
        <f>SUM(D47:E47)</f>
        <v>0</v>
      </c>
      <c r="G47" s="3">
        <v>0</v>
      </c>
      <c r="H47" s="3">
        <v>0</v>
      </c>
      <c r="I47" s="3">
        <f>SUM(G47:H47)</f>
        <v>0</v>
      </c>
      <c r="J47" s="3">
        <v>0</v>
      </c>
      <c r="K47" s="3">
        <v>0</v>
      </c>
      <c r="L47" s="3">
        <f>SUM(J47:K47)</f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5">
        <f t="shared" si="10"/>
        <v>0</v>
      </c>
      <c r="T47" s="5">
        <f t="shared" si="10"/>
        <v>0</v>
      </c>
      <c r="U47" s="5">
        <f>S47+T47</f>
        <v>0</v>
      </c>
      <c r="V47" s="3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3"/>
      <c r="C48" s="3"/>
      <c r="D48" s="3">
        <v>0</v>
      </c>
      <c r="E48" s="3">
        <v>0</v>
      </c>
      <c r="F48" s="3">
        <f t="shared" si="7"/>
        <v>0</v>
      </c>
      <c r="G48" s="3">
        <v>0</v>
      </c>
      <c r="H48" s="3">
        <v>0</v>
      </c>
      <c r="I48" s="3">
        <f t="shared" si="8"/>
        <v>0</v>
      </c>
      <c r="J48" s="3">
        <v>0</v>
      </c>
      <c r="K48" s="3">
        <v>0</v>
      </c>
      <c r="L48" s="3">
        <f t="shared" si="9"/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5">
        <f t="shared" si="4"/>
        <v>0</v>
      </c>
      <c r="T48" s="5">
        <f t="shared" si="4"/>
        <v>0</v>
      </c>
      <c r="U48" s="5">
        <f t="shared" si="5"/>
        <v>0</v>
      </c>
      <c r="V48" s="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3"/>
      <c r="C49" s="3"/>
      <c r="D49" s="3">
        <v>0</v>
      </c>
      <c r="E49" s="3">
        <v>0</v>
      </c>
      <c r="F49" s="3">
        <f t="shared" si="7"/>
        <v>0</v>
      </c>
      <c r="G49" s="3">
        <v>0</v>
      </c>
      <c r="H49" s="3">
        <v>0</v>
      </c>
      <c r="I49" s="3">
        <f t="shared" si="8"/>
        <v>0</v>
      </c>
      <c r="J49" s="3">
        <v>0</v>
      </c>
      <c r="K49" s="3">
        <v>0</v>
      </c>
      <c r="L49" s="3">
        <f t="shared" si="9"/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5">
        <f t="shared" si="4"/>
        <v>0</v>
      </c>
      <c r="T49" s="5">
        <f t="shared" si="4"/>
        <v>0</v>
      </c>
      <c r="U49" s="5">
        <f t="shared" si="5"/>
        <v>0</v>
      </c>
      <c r="V49" s="3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3"/>
      <c r="C50" s="3"/>
      <c r="D50" s="3">
        <v>0</v>
      </c>
      <c r="E50" s="3">
        <v>0</v>
      </c>
      <c r="F50" s="3">
        <f t="shared" si="0"/>
        <v>0</v>
      </c>
      <c r="G50" s="3">
        <v>0</v>
      </c>
      <c r="H50" s="3">
        <v>0</v>
      </c>
      <c r="I50" s="3">
        <f>SUM(G50:H50)</f>
        <v>0</v>
      </c>
      <c r="J50" s="3">
        <v>0</v>
      </c>
      <c r="K50" s="3">
        <v>0</v>
      </c>
      <c r="L50" s="3">
        <f t="shared" si="6"/>
        <v>0</v>
      </c>
      <c r="M50" s="3">
        <v>0</v>
      </c>
      <c r="N50" s="3">
        <v>0</v>
      </c>
      <c r="O50" s="3">
        <f t="shared" si="2"/>
        <v>0</v>
      </c>
      <c r="P50" s="3">
        <v>0</v>
      </c>
      <c r="Q50" s="3">
        <v>0</v>
      </c>
      <c r="R50" s="3">
        <f t="shared" si="3"/>
        <v>0</v>
      </c>
      <c r="S50" s="5">
        <f t="shared" si="4"/>
        <v>0</v>
      </c>
      <c r="T50" s="5">
        <f t="shared" si="4"/>
        <v>0</v>
      </c>
      <c r="U50" s="5">
        <f t="shared" si="5"/>
        <v>0</v>
      </c>
      <c r="V50" s="3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3"/>
      <c r="C51" s="5" t="s">
        <v>12</v>
      </c>
      <c r="D51" s="5">
        <f aca="true" t="shared" si="11" ref="D51:R51">SUM(D25:D50)</f>
        <v>9600</v>
      </c>
      <c r="E51" s="5">
        <f t="shared" si="11"/>
        <v>19200</v>
      </c>
      <c r="F51" s="5">
        <f t="shared" si="11"/>
        <v>28800</v>
      </c>
      <c r="G51" s="5">
        <f t="shared" si="11"/>
        <v>0</v>
      </c>
      <c r="H51" s="5">
        <f t="shared" si="11"/>
        <v>5400</v>
      </c>
      <c r="I51" s="5">
        <f t="shared" si="11"/>
        <v>5400</v>
      </c>
      <c r="J51" s="5">
        <f t="shared" si="11"/>
        <v>43200</v>
      </c>
      <c r="K51" s="5">
        <f t="shared" si="11"/>
        <v>93600</v>
      </c>
      <c r="L51" s="5">
        <f t="shared" si="11"/>
        <v>136800</v>
      </c>
      <c r="M51" s="5">
        <f t="shared" si="11"/>
        <v>277500</v>
      </c>
      <c r="N51" s="5">
        <f t="shared" si="11"/>
        <v>210000</v>
      </c>
      <c r="O51" s="5">
        <f t="shared" si="11"/>
        <v>487500</v>
      </c>
      <c r="P51" s="5">
        <f t="shared" si="11"/>
        <v>327600</v>
      </c>
      <c r="Q51" s="5">
        <f t="shared" si="11"/>
        <v>378000</v>
      </c>
      <c r="R51" s="5">
        <f t="shared" si="11"/>
        <v>705600</v>
      </c>
      <c r="S51" s="5">
        <f t="shared" si="4"/>
        <v>657900</v>
      </c>
      <c r="T51" s="5">
        <f t="shared" si="4"/>
        <v>706200</v>
      </c>
      <c r="U51" s="5">
        <f t="shared" si="5"/>
        <v>1364100</v>
      </c>
      <c r="V51" s="5" t="s">
        <v>12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spans="1:4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spans="1:4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spans="1:4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  <row r="240" spans="1:4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</row>
    <row r="241" spans="1:4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</row>
    <row r="242" spans="1:4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</row>
  </sheetData>
  <sheetProtection/>
  <mergeCells count="4">
    <mergeCell ref="C2:L2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2007-09-24T12:21:18Z</dcterms:modified>
  <cp:category/>
  <cp:version/>
  <cp:contentType/>
  <cp:contentStatus/>
</cp:coreProperties>
</file>