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<sst xmlns="http://schemas.openxmlformats.org/spreadsheetml/2006/main" count="379" uniqueCount="135">
  <si>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</si>
  <si>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</si>
  <si>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</si>
  <si>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</si>
  <si>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</si>
  <si>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</si>
  <si>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</si>
  <si>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</si>
  <si>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</si>
  <si>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</si>
  <si>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</si>
  <si>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</si>
  <si>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</si>
  <si>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</si>
  <si>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</si>
  <si>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</si>
  <si>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</si>
  <si>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</si>
  <si>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</si>
  <si>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</si>
  <si>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</si>
  <si>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</si>
  <si>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</si>
  <si>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</si>
  <si>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</si>
  <si>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</si>
  <si>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</si>
  <si>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</si>
  <si>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</si>
  <si>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</si>
  <si>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</si>
  <si>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</si>
  <si>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</si>
  <si>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</si>
  <si>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</si>
  <si>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</si>
  <si>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</si>
  <si>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</si>
  <si>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</si>
  <si>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</si>
  <si>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</si>
  <si>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</si>
  <si>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</si>
  <si>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</si>
  <si>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</si>
  <si>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</si>
  <si>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</si>
  <si>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</si>
  <si>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</si>
  <si>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</si>
  <si>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</si>
  <si>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</si>
  <si>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</si>
  <si>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</si>
  <si>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</si>
  <si>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</si>
  <si>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</si>
  <si>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</si>
  <si>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</si>
  <si>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</si>
  <si>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</si>
  <si>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</si>
  <si>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</si>
  <si>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</si>
  <si>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</si>
  <si>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</si>
  <si>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</si>
  <si>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</si>
  <si>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</si>
  <si>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</si>
  <si>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</si>
  <si>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</si>
  <si>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</si>
  <si>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</si>
  <si>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</si>
  <si>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</si>
  <si>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</si>
  <si>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</si>
  <si>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</si>
  <si>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</si>
  <si>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</si>
  <si>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</si>
  <si>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</si>
  <si>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</si>
  <si>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</si>
  <si>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</si>
  <si>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</si>
  <si>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</si>
  <si>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</si>
  <si>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</si>
  <si>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</si>
  <si>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</si>
  <si>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</si>
  <si>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</si>
  <si>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</si>
  <si>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</si>
  <si>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</si>
  <si>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</si>
  <si>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</si>
  <si>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</si>
  <si>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</si>
  <si>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</si>
  <si>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</si>
  <si>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</si>
  <si>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</si>
  <si>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</si>
  <si>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</si>
  <si>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</si>
  <si>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</si>
  <si>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</si>
  <si>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</si>
  <si>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</si>
  <si>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</si>
  <si>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</si>
  <si>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</si>
  <si>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</si>
  <si>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</si>
  <si>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</si>
  <si>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</si>
  <si>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</si>
  <si>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</si>
  <si>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</si>
  <si>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</si>
  <si>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</si>
  <si>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</si>
  <si>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</si>
  <si>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</si>
  <si>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</si>
  <si>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</si>
  <si>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</si>
  <si>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EAST-BOUND</t>
  </si>
  <si>
    <t>WEST-BOUND</t>
  </si>
  <si>
    <t>EAST-BOUND Total</t>
  </si>
  <si>
    <t>WEST-BOUND Total</t>
  </si>
  <si>
    <t>047-R74-Greytown-Weenen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</si>
</sst>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>
                <c:ptCount val="7"/>
                <c:pt idx="0">
                  <c:v>LDV</c:v>
                </c:pt>
                <c:pt idx="1">
                  <c:v>Rigid Truck</c:v>
                </c:pt>
                <c:pt idx="2">
                  <c:v>4x2 Trucktractor Combination </c:v>
                </c:pt>
                <c:pt idx="3">
                  <c:v>6x4 Trucktractor –5 axle </c:v>
                </c:pt>
                <c:pt idx="4">
                  <c:v>6x4 Trucktractor –6 axle </c:v>
                </c:pt>
                <c:pt idx="5">
                  <c:v>Interlink or Rigid and drawbar</c:v>
                </c:pt>
                <c:pt idx="6">
                  <c:v>Bus</c:v>
                </c:pt>
              </c:strCache>
            </c:strRef>
          </c:cat>
          <c:val>
            <c:numRef>
              <c:f>'Vehicle Group'!$D$6:$D$12</c:f>
              <c:numCache>
                <c:ptCount val="7"/>
                <c:pt idx="0">
                  <c:v>66.37200164794922</c:v>
                </c:pt>
                <c:pt idx="1">
                  <c:v>11.503999710083008</c:v>
                </c:pt>
                <c:pt idx="2">
                  <c:v>6.195000171661377</c:v>
                </c:pt>
                <c:pt idx="3">
                  <c:v>1.7699999809265137</c:v>
                </c:pt>
                <c:pt idx="4">
                  <c:v>3.5399999618530273</c:v>
                </c:pt>
                <c:pt idx="5">
                  <c:v>9.734999656677246</c:v>
                </c:pt>
                <c:pt idx="6">
                  <c:v>0.8849999904632568</c:v>
                </c:pt>
              </c:numCache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>
                <c:ptCount val="7"/>
                <c:pt idx="0">
                  <c:v>66.92900085449219</c:v>
                </c:pt>
                <c:pt idx="1">
                  <c:v>12.597999572753906</c:v>
                </c:pt>
                <c:pt idx="2">
                  <c:v>4.723999977111816</c:v>
                </c:pt>
                <c:pt idx="3">
                  <c:v>3.937000036239624</c:v>
                </c:pt>
                <c:pt idx="4">
                  <c:v>6.298999786376953</c:v>
                </c:pt>
                <c:pt idx="5">
                  <c:v>4.723999977111816</c:v>
                </c:pt>
                <c:pt idx="6">
                  <c:v>0.7870000004768372</c:v>
                </c:pt>
              </c:numCache>
            </c:numRef>
          </c:val>
        </c:ser>
        <c:axId val="12746332"/>
        <c:axId val="23205213"/>
      </c:barChart>
      <c:catAx>
        <c:axId val="1274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05213"/>
        <c:crosses val="autoZero"/>
        <c:auto val="1"/>
        <c:lblOffset val="100"/>
        <c:tickLblSkip val="1"/>
        <c:noMultiLvlLbl val="0"/>
      </c:catAx>
      <c:valAx>
        <c:axId val="23205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46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35"/>
          <c:y val="0.12525"/>
          <c:w val="0.33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Group'!$D$19:$D$23</c:f>
              <c:numCache>
                <c:ptCount val="5"/>
                <c:pt idx="0">
                  <c:v>35.1349983215332</c:v>
                </c:pt>
                <c:pt idx="1">
                  <c:v>18.91900062561035</c:v>
                </c:pt>
                <c:pt idx="2">
                  <c:v>5.40500020980835</c:v>
                </c:pt>
                <c:pt idx="3">
                  <c:v>10.810999870300293</c:v>
                </c:pt>
                <c:pt idx="4">
                  <c:v>29.729999542236328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Group'!$E$19:$E$23</c:f>
              <c:numCache>
                <c:ptCount val="5"/>
                <c:pt idx="0">
                  <c:v>39.02399826049805</c:v>
                </c:pt>
                <c:pt idx="1">
                  <c:v>14.633999824523926</c:v>
                </c:pt>
                <c:pt idx="2">
                  <c:v>12.194999694824219</c:v>
                </c:pt>
                <c:pt idx="3">
                  <c:v>19.511999130249023</c:v>
                </c:pt>
                <c:pt idx="4">
                  <c:v>14.633999824523926</c:v>
                </c:pt>
              </c:numCache>
            </c:numRef>
          </c:val>
        </c:ser>
        <c:axId val="31943838"/>
        <c:axId val="63083551"/>
      </c:barChart>
      <c:catAx>
        <c:axId val="3194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83551"/>
        <c:crosses val="autoZero"/>
        <c:auto val="1"/>
        <c:lblOffset val="100"/>
        <c:tickLblSkip val="1"/>
        <c:noMultiLvlLbl val="0"/>
      </c:catAx>
      <c:valAx>
        <c:axId val="63083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3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975"/>
          <c:y val="0.125"/>
          <c:w val="0.358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Type'!$D$5:$D$16</c:f>
              <c:numCache>
                <c:ptCount val="12"/>
                <c:pt idx="0">
                  <c:v>0</c:v>
                </c:pt>
                <c:pt idx="1">
                  <c:v>2.703000068664551</c:v>
                </c:pt>
                <c:pt idx="2">
                  <c:v>18.91900062561035</c:v>
                </c:pt>
                <c:pt idx="3">
                  <c:v>48.64899826049805</c:v>
                </c:pt>
                <c:pt idx="4">
                  <c:v>0</c:v>
                </c:pt>
                <c:pt idx="5">
                  <c:v>0</c:v>
                </c:pt>
                <c:pt idx="6">
                  <c:v>16.215999603271484</c:v>
                </c:pt>
                <c:pt idx="7">
                  <c:v>5.40500020980835</c:v>
                </c:pt>
                <c:pt idx="8">
                  <c:v>5.40500020980835</c:v>
                </c:pt>
                <c:pt idx="9">
                  <c:v>0</c:v>
                </c:pt>
                <c:pt idx="10">
                  <c:v>2.703000068664551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Type'!$E$5:$E$16</c:f>
              <c:numCache>
                <c:ptCount val="12"/>
                <c:pt idx="0">
                  <c:v>0</c:v>
                </c:pt>
                <c:pt idx="1">
                  <c:v>2.438999891281128</c:v>
                </c:pt>
                <c:pt idx="2">
                  <c:v>19.511999130249023</c:v>
                </c:pt>
                <c:pt idx="3">
                  <c:v>34.145999908447266</c:v>
                </c:pt>
                <c:pt idx="4">
                  <c:v>0</c:v>
                </c:pt>
                <c:pt idx="5">
                  <c:v>0</c:v>
                </c:pt>
                <c:pt idx="6">
                  <c:v>19.511999130249023</c:v>
                </c:pt>
                <c:pt idx="7">
                  <c:v>7.316999912261963</c:v>
                </c:pt>
                <c:pt idx="8">
                  <c:v>7.316999912261963</c:v>
                </c:pt>
                <c:pt idx="9">
                  <c:v>0</c:v>
                </c:pt>
                <c:pt idx="10">
                  <c:v>9.755999565124512</c:v>
                </c:pt>
                <c:pt idx="11">
                  <c:v>0</c:v>
                </c:pt>
              </c:numCache>
            </c:numRef>
          </c:val>
        </c:ser>
        <c:axId val="6790112"/>
        <c:axId val="38704097"/>
      </c:barChart>
      <c:catAx>
        <c:axId val="679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04097"/>
        <c:crosses val="autoZero"/>
        <c:auto val="1"/>
        <c:lblOffset val="100"/>
        <c:tickLblSkip val="1"/>
        <c:noMultiLvlLbl val="0"/>
      </c:catAx>
      <c:valAx>
        <c:axId val="38704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90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1225"/>
          <c:w val="0.306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EAST-BOUND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Hour'!$B$5:$B$28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WEST-BOUND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Hour'!$C$5:$C$28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7</c:v>
                </c:pt>
                <c:pt idx="9">
                  <c:v>3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2738338"/>
        <c:axId val="47617187"/>
      </c:lineChart>
      <c:catAx>
        <c:axId val="3273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7187"/>
        <c:crosses val="autoZero"/>
        <c:auto val="1"/>
        <c:lblOffset val="100"/>
        <c:tickLblSkip val="1"/>
        <c:noMultiLvlLbl val="0"/>
      </c:catAx>
      <c:valAx>
        <c:axId val="47617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38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425"/>
          <c:y val="0.12475"/>
          <c:w val="0.40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Commodity!$D$6:$D$22</c:f>
              <c:numCache>
                <c:ptCount val="17"/>
                <c:pt idx="0">
                  <c:v>0</c:v>
                </c:pt>
                <c:pt idx="1">
                  <c:v>2.703000068664551</c:v>
                </c:pt>
                <c:pt idx="2">
                  <c:v>0</c:v>
                </c:pt>
                <c:pt idx="3">
                  <c:v>0</c:v>
                </c:pt>
                <c:pt idx="4">
                  <c:v>8.107999801635742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21.621999740600586</c:v>
                </c:pt>
                <c:pt idx="11">
                  <c:v>5.40500020980835</c:v>
                </c:pt>
                <c:pt idx="12">
                  <c:v>0</c:v>
                </c:pt>
                <c:pt idx="13">
                  <c:v>21.621999740600586</c:v>
                </c:pt>
                <c:pt idx="14">
                  <c:v>0</c:v>
                </c:pt>
                <c:pt idx="15">
                  <c:v>40.54100036621094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34.145999908447266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4.877999782562256</c:v>
                </c:pt>
                <c:pt idx="9">
                  <c:v>7.316999912261963</c:v>
                </c:pt>
                <c:pt idx="10">
                  <c:v>29.26799964904785</c:v>
                </c:pt>
                <c:pt idx="11">
                  <c:v>7.316999912261963</c:v>
                </c:pt>
                <c:pt idx="12">
                  <c:v>2.438999891281128</c:v>
                </c:pt>
                <c:pt idx="13">
                  <c:v>4.877999782562256</c:v>
                </c:pt>
                <c:pt idx="14">
                  <c:v>4.877999782562256</c:v>
                </c:pt>
                <c:pt idx="15">
                  <c:v>4.877999782562256</c:v>
                </c:pt>
                <c:pt idx="16">
                  <c:v>0</c:v>
                </c:pt>
              </c:numCache>
            </c:numRef>
          </c:val>
        </c:ser>
        <c:axId val="8109412"/>
        <c:axId val="57349733"/>
      </c:barChart>
      <c:catAx>
        <c:axId val="8109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49733"/>
        <c:crosses val="autoZero"/>
        <c:auto val="1"/>
        <c:lblOffset val="100"/>
        <c:tickLblSkip val="1"/>
        <c:noMultiLvlLbl val="0"/>
      </c:catAx>
      <c:valAx>
        <c:axId val="57349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09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95"/>
          <c:y val="0.11825"/>
          <c:w val="0.336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4.545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16.883</c:v>
                </c:pt>
                <c:pt idx="11">
                  <c:v>2.597</c:v>
                </c:pt>
                <c:pt idx="12">
                  <c:v>0</c:v>
                </c:pt>
                <c:pt idx="13">
                  <c:v>21.753</c:v>
                </c:pt>
                <c:pt idx="14">
                  <c:v>0</c:v>
                </c:pt>
                <c:pt idx="15">
                  <c:v>54.221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12.53</c:v>
                </c:pt>
                <c:pt idx="9">
                  <c:v>11.82</c:v>
                </c:pt>
                <c:pt idx="10">
                  <c:v>37.825</c:v>
                </c:pt>
                <c:pt idx="11">
                  <c:v>5.674</c:v>
                </c:pt>
                <c:pt idx="12">
                  <c:v>1.891</c:v>
                </c:pt>
                <c:pt idx="13">
                  <c:v>10.875</c:v>
                </c:pt>
                <c:pt idx="14">
                  <c:v>11.82</c:v>
                </c:pt>
                <c:pt idx="15">
                  <c:v>7.565</c:v>
                </c:pt>
                <c:pt idx="16">
                  <c:v>0</c:v>
                </c:pt>
              </c:numCache>
            </c:numRef>
          </c:val>
        </c:ser>
        <c:axId val="36745126"/>
        <c:axId val="39622951"/>
      </c:barChart>
      <c:catAx>
        <c:axId val="36745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22951"/>
        <c:crosses val="autoZero"/>
        <c:auto val="1"/>
        <c:lblOffset val="100"/>
        <c:tickLblSkip val="1"/>
        <c:noMultiLvlLbl val="0"/>
      </c:catAx>
      <c:valAx>
        <c:axId val="39622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45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8725"/>
          <c:y val="0.123"/>
          <c:w val="0.301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5354984"/>
        <c:axId val="37461225"/>
      </c:barChart>
      <c:catAx>
        <c:axId val="25354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61225"/>
        <c:crosses val="autoZero"/>
        <c:auto val="1"/>
        <c:lblOffset val="100"/>
        <c:tickLblSkip val="1"/>
        <c:noMultiLvlLbl val="0"/>
      </c:catAx>
      <c:valAx>
        <c:axId val="37461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4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6"/>
          <c:y val="0.11375"/>
          <c:w val="0.398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1430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1430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95250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95250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95250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0477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2" t="s">
        <v>134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s="60" customFormat="1" ht="25.5">
      <c r="A5" s="58"/>
      <c r="B5" s="59" t="s">
        <v>0</v>
      </c>
      <c r="C5" s="59" t="s">
        <v>2</v>
      </c>
      <c r="D5" s="59" t="s">
        <v>130</v>
      </c>
      <c r="E5" s="59" t="s">
        <v>131</v>
      </c>
      <c r="F5" s="58"/>
      <c r="G5" s="58"/>
      <c r="H5" s="58"/>
      <c r="I5" s="58"/>
      <c r="J5" s="58"/>
      <c r="K5" s="58"/>
      <c r="L5" s="58"/>
    </row>
    <row r="6" spans="1:12" ht="12.75">
      <c r="A6" s="11"/>
      <c r="B6" s="20" t="s">
        <v>88</v>
      </c>
      <c r="C6" s="20" t="s">
        <v>89</v>
      </c>
      <c r="D6" s="21">
        <v>66.37200164794922</v>
      </c>
      <c r="E6" s="21">
        <v>66.92900085449219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11.503999710083008</v>
      </c>
      <c r="E7" s="21">
        <v>12.597999572753906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6.195000171661377</v>
      </c>
      <c r="E8" s="21">
        <v>4.723999977111816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1.7699999809265137</v>
      </c>
      <c r="E9" s="21">
        <v>3.937000036239624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3.5399999618530273</v>
      </c>
      <c r="E10" s="21">
        <v>6.298999786376953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9.734999656677246</v>
      </c>
      <c r="E11" s="21">
        <v>4.723999977111816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0.8849999904632568</v>
      </c>
      <c r="E12" s="21">
        <v>0.7870000004768372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100.00100111961365</v>
      </c>
      <c r="E13" s="23">
        <f>SUM(E6:E12)</f>
        <v>99.99800020456314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9" t="s">
        <v>130</v>
      </c>
      <c r="E18" s="59" t="s">
        <v>131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35.1349983215332</v>
      </c>
      <c r="E19" s="21">
        <v>39.02399826049805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18.91900062561035</v>
      </c>
      <c r="E20" s="21">
        <v>14.633999824523926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5.40500020980835</v>
      </c>
      <c r="E21" s="21">
        <v>12.194999694824219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10.810999870300293</v>
      </c>
      <c r="E22" s="21">
        <v>19.511999130249023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29.729999542236328</v>
      </c>
      <c r="E23" s="21">
        <v>14.633999824523926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99.99999856948853</v>
      </c>
      <c r="E24" s="23">
        <f>SUM(E19:E23)</f>
        <v>99.99899673461914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62" t="s">
        <v>134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2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9" t="s">
        <v>130</v>
      </c>
      <c r="E4" s="59" t="s">
        <v>131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0</v>
      </c>
      <c r="E5" s="21">
        <v>0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2.703000068664551</v>
      </c>
      <c r="E6" s="21">
        <v>2.438999891281128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18.91900062561035</v>
      </c>
      <c r="E7" s="21">
        <v>19.511999130249023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48.64899826049805</v>
      </c>
      <c r="E8" s="21">
        <v>34.145999908447266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0</v>
      </c>
      <c r="E9" s="21">
        <v>0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16.215999603271484</v>
      </c>
      <c r="E11" s="21">
        <v>19.511999130249023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5.40500020980835</v>
      </c>
      <c r="E12" s="21">
        <v>7.316999912261963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5.40500020980835</v>
      </c>
      <c r="E13" s="21">
        <v>7.316999912261963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0</v>
      </c>
      <c r="E14" s="21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2.703000068664551</v>
      </c>
      <c r="E15" s="21">
        <v>9.755999565124512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99.99999904632568</v>
      </c>
      <c r="E17" s="23">
        <f>SUM(E5:E16)</f>
        <v>99.99899744987488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62" t="s">
        <v>134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9" t="s">
        <v>130</v>
      </c>
      <c r="C3" s="59" t="s">
        <v>131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2</v>
      </c>
      <c r="C10" s="8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4</v>
      </c>
      <c r="C11" s="8"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2</v>
      </c>
      <c r="C12" s="8">
        <v>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6</v>
      </c>
      <c r="C13" s="8">
        <v>7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1</v>
      </c>
      <c r="C14" s="8">
        <v>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1</v>
      </c>
      <c r="C15" s="8">
        <v>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4</v>
      </c>
      <c r="C16" s="8">
        <v>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4</v>
      </c>
      <c r="C17" s="8">
        <v>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4</v>
      </c>
      <c r="C18" s="8">
        <v>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2</v>
      </c>
      <c r="C19" s="8">
        <v>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7</v>
      </c>
      <c r="C20" s="8">
        <v>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0</v>
      </c>
      <c r="C21" s="8">
        <v>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0</v>
      </c>
      <c r="C22" s="8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37</v>
      </c>
      <c r="C30" s="9">
        <f>SUM(C5:C28)</f>
        <v>41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1.5416666666666667</v>
      </c>
      <c r="C31" s="10">
        <f>AVERAGE(C5:C28)</f>
        <v>1.7083333333333333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62" t="s">
        <v>134</v>
      </c>
      <c r="C1" s="64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62"/>
      <c r="C2" s="63"/>
      <c r="E2" s="1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65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9" t="s">
        <v>130</v>
      </c>
      <c r="E5" s="59" t="s">
        <v>131</v>
      </c>
      <c r="F5" s="32"/>
      <c r="G5" s="59" t="s">
        <v>130</v>
      </c>
      <c r="H5" s="59" t="s">
        <v>131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2.703000068664551</v>
      </c>
      <c r="E7" s="4">
        <v>0</v>
      </c>
      <c r="F7" s="11"/>
      <c r="G7" s="4">
        <v>4.545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</v>
      </c>
      <c r="E8" s="4">
        <v>0</v>
      </c>
      <c r="F8" s="11"/>
      <c r="G8" s="4">
        <v>0</v>
      </c>
      <c r="H8" s="4">
        <v>0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</v>
      </c>
      <c r="E9" s="4">
        <v>0</v>
      </c>
      <c r="F9" s="11"/>
      <c r="G9" s="4">
        <v>0</v>
      </c>
      <c r="H9" s="4">
        <v>0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8.107999801635742</v>
      </c>
      <c r="E10" s="4">
        <v>34.145999908447266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0</v>
      </c>
      <c r="E11" s="4">
        <v>0</v>
      </c>
      <c r="F11" s="11"/>
      <c r="G11" s="4">
        <v>0</v>
      </c>
      <c r="H11" s="4">
        <v>0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0</v>
      </c>
      <c r="E12" s="4">
        <v>0</v>
      </c>
      <c r="F12" s="11"/>
      <c r="G12" s="4">
        <v>0</v>
      </c>
      <c r="H12" s="4">
        <v>0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0</v>
      </c>
      <c r="F13" s="11"/>
      <c r="G13" s="4">
        <v>0</v>
      </c>
      <c r="H13" s="4">
        <v>0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</v>
      </c>
      <c r="E14" s="4">
        <v>4.877999782562256</v>
      </c>
      <c r="F14" s="11"/>
      <c r="G14" s="4">
        <v>0</v>
      </c>
      <c r="H14" s="4">
        <v>12.53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0</v>
      </c>
      <c r="E15" s="4">
        <v>7.316999912261963</v>
      </c>
      <c r="F15" s="11"/>
      <c r="G15" s="4">
        <v>0</v>
      </c>
      <c r="H15" s="4">
        <v>11.82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21.621999740600586</v>
      </c>
      <c r="E16" s="4">
        <v>29.26799964904785</v>
      </c>
      <c r="F16" s="11"/>
      <c r="G16" s="4">
        <v>16.883</v>
      </c>
      <c r="H16" s="4">
        <v>37.825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5.40500020980835</v>
      </c>
      <c r="E17" s="4">
        <v>7.316999912261963</v>
      </c>
      <c r="F17" s="11"/>
      <c r="G17" s="4">
        <v>2.597</v>
      </c>
      <c r="H17" s="4">
        <v>5.674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0</v>
      </c>
      <c r="E18" s="4">
        <v>2.438999891281128</v>
      </c>
      <c r="F18" s="11"/>
      <c r="G18" s="4">
        <v>0</v>
      </c>
      <c r="H18" s="4">
        <v>1.891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21.621999740600586</v>
      </c>
      <c r="E19" s="4">
        <v>4.877999782562256</v>
      </c>
      <c r="F19" s="11"/>
      <c r="G19" s="4">
        <v>21.753</v>
      </c>
      <c r="H19" s="4">
        <v>10.875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</v>
      </c>
      <c r="E20" s="4">
        <v>4.877999782562256</v>
      </c>
      <c r="F20" s="11"/>
      <c r="G20" s="4">
        <v>0</v>
      </c>
      <c r="H20" s="4">
        <v>11.82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40.54100036621094</v>
      </c>
      <c r="E21" s="4">
        <v>4.877999782562256</v>
      </c>
      <c r="F21" s="11"/>
      <c r="G21" s="4">
        <v>54.221</v>
      </c>
      <c r="H21" s="4">
        <v>7.565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100.00099992752075</v>
      </c>
      <c r="E23" s="6">
        <f>SUM(E6:E22)</f>
        <v>99.9989984035492</v>
      </c>
      <c r="F23" s="11"/>
      <c r="G23" s="6">
        <f>SUM(G6:G22)</f>
        <v>99.999</v>
      </c>
      <c r="H23" s="6">
        <f>SUM(H6:H22)</f>
        <v>100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62" t="s">
        <v>134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48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48"/>
      <c r="G4" s="33"/>
      <c r="H4" s="36" t="s">
        <v>8</v>
      </c>
      <c r="I4" s="33"/>
      <c r="J4" s="33"/>
      <c r="K4" s="36" t="s">
        <v>9</v>
      </c>
      <c r="L4" s="33"/>
      <c r="M4" s="33"/>
      <c r="N4" s="36" t="s">
        <v>10</v>
      </c>
      <c r="O4" s="33"/>
      <c r="P4" s="33"/>
      <c r="Q4" s="36" t="s">
        <v>11</v>
      </c>
      <c r="R4" s="33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26"/>
      <c r="G5" s="33"/>
      <c r="H5" s="27" t="s">
        <v>42</v>
      </c>
      <c r="I5" s="33"/>
      <c r="J5" s="11"/>
      <c r="K5" s="27" t="s">
        <v>43</v>
      </c>
      <c r="L5" s="33"/>
      <c r="M5" s="33"/>
      <c r="N5" s="27" t="s">
        <v>44</v>
      </c>
      <c r="O5" s="33"/>
      <c r="P5" s="11"/>
      <c r="Q5" s="28" t="s">
        <v>45</v>
      </c>
      <c r="R5" s="33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1" t="s">
        <v>130</v>
      </c>
      <c r="E6" s="61" t="s">
        <v>131</v>
      </c>
      <c r="F6" s="7" t="s">
        <v>4</v>
      </c>
      <c r="G6" s="61" t="s">
        <v>130</v>
      </c>
      <c r="H6" s="61" t="s">
        <v>131</v>
      </c>
      <c r="I6" s="7" t="s">
        <v>4</v>
      </c>
      <c r="J6" s="61" t="s">
        <v>130</v>
      </c>
      <c r="K6" s="61" t="s">
        <v>131</v>
      </c>
      <c r="L6" s="7" t="s">
        <v>4</v>
      </c>
      <c r="M6" s="61" t="s">
        <v>130</v>
      </c>
      <c r="N6" s="61" t="s">
        <v>131</v>
      </c>
      <c r="O6" s="7" t="s">
        <v>4</v>
      </c>
      <c r="P6" s="61" t="s">
        <v>130</v>
      </c>
      <c r="Q6" s="61" t="s">
        <v>131</v>
      </c>
      <c r="R6" s="7" t="s">
        <v>4</v>
      </c>
      <c r="S6" s="61" t="s">
        <v>132</v>
      </c>
      <c r="T6" s="61" t="s">
        <v>133</v>
      </c>
      <c r="U6" s="7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0</v>
      </c>
      <c r="O8" s="3">
        <f aca="true" t="shared" si="3" ref="O8:O23">SUM(M8:N8)</f>
        <v>0</v>
      </c>
      <c r="P8" s="3">
        <v>300</v>
      </c>
      <c r="Q8" s="3">
        <v>0</v>
      </c>
      <c r="R8" s="3">
        <f aca="true" t="shared" si="4" ref="R8:R23">SUM(P8:Q8)</f>
        <v>300</v>
      </c>
      <c r="S8" s="5">
        <f aca="true" t="shared" si="5" ref="S8:S24">D8+G8+J8+M8+P8</f>
        <v>300</v>
      </c>
      <c r="T8" s="5">
        <f aca="true" t="shared" si="6" ref="T8:T24">E8+H8+K8+N8+Q8</f>
        <v>0</v>
      </c>
      <c r="U8" s="5">
        <f aca="true" t="shared" si="7" ref="U8:U24">S8+T8</f>
        <v>300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0</v>
      </c>
      <c r="R9" s="3">
        <f t="shared" si="4"/>
        <v>0</v>
      </c>
      <c r="S9" s="5">
        <f t="shared" si="5"/>
        <v>0</v>
      </c>
      <c r="T9" s="5">
        <f t="shared" si="6"/>
        <v>0</v>
      </c>
      <c r="U9" s="5">
        <f t="shared" si="7"/>
        <v>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 t="shared" si="2"/>
        <v>0</v>
      </c>
      <c r="M10" s="3">
        <v>0</v>
      </c>
      <c r="N10" s="3">
        <v>0</v>
      </c>
      <c r="O10" s="3">
        <f t="shared" si="3"/>
        <v>0</v>
      </c>
      <c r="P10" s="3">
        <v>0</v>
      </c>
      <c r="Q10" s="3">
        <v>0</v>
      </c>
      <c r="R10" s="3">
        <f t="shared" si="4"/>
        <v>0</v>
      </c>
      <c r="S10" s="5">
        <f t="shared" si="5"/>
        <v>0</v>
      </c>
      <c r="T10" s="5">
        <f t="shared" si="6"/>
        <v>0</v>
      </c>
      <c r="U10" s="5">
        <f t="shared" si="7"/>
        <v>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0</v>
      </c>
      <c r="E11" s="3">
        <v>900</v>
      </c>
      <c r="F11" s="3">
        <f t="shared" si="0"/>
        <v>900</v>
      </c>
      <c r="G11" s="3">
        <v>300</v>
      </c>
      <c r="H11" s="3">
        <v>300</v>
      </c>
      <c r="I11" s="3">
        <f t="shared" si="1"/>
        <v>600</v>
      </c>
      <c r="J11" s="3">
        <v>300</v>
      </c>
      <c r="K11" s="3">
        <v>900</v>
      </c>
      <c r="L11" s="3">
        <f t="shared" si="2"/>
        <v>1200</v>
      </c>
      <c r="M11" s="3">
        <v>0</v>
      </c>
      <c r="N11" s="3">
        <v>900</v>
      </c>
      <c r="O11" s="3">
        <f t="shared" si="3"/>
        <v>900</v>
      </c>
      <c r="P11" s="3">
        <v>300</v>
      </c>
      <c r="Q11" s="3">
        <v>1200</v>
      </c>
      <c r="R11" s="3">
        <f t="shared" si="4"/>
        <v>1500</v>
      </c>
      <c r="S11" s="5">
        <f t="shared" si="5"/>
        <v>900</v>
      </c>
      <c r="T11" s="5">
        <f t="shared" si="6"/>
        <v>4200</v>
      </c>
      <c r="U11" s="5">
        <f t="shared" si="7"/>
        <v>5100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0</v>
      </c>
      <c r="N12" s="3">
        <v>0</v>
      </c>
      <c r="O12" s="3">
        <f t="shared" si="3"/>
        <v>0</v>
      </c>
      <c r="P12" s="3">
        <v>0</v>
      </c>
      <c r="Q12" s="3">
        <v>0</v>
      </c>
      <c r="R12" s="3">
        <f t="shared" si="4"/>
        <v>0</v>
      </c>
      <c r="S12" s="5">
        <f t="shared" si="5"/>
        <v>0</v>
      </c>
      <c r="T12" s="5">
        <f t="shared" si="6"/>
        <v>0</v>
      </c>
      <c r="U12" s="5">
        <f t="shared" si="7"/>
        <v>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0</v>
      </c>
      <c r="R13" s="3">
        <f t="shared" si="4"/>
        <v>0</v>
      </c>
      <c r="S13" s="5">
        <f t="shared" si="5"/>
        <v>0</v>
      </c>
      <c r="T13" s="5">
        <f t="shared" si="6"/>
        <v>0</v>
      </c>
      <c r="U13" s="5">
        <f t="shared" si="7"/>
        <v>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0</v>
      </c>
      <c r="R14" s="3">
        <f t="shared" si="4"/>
        <v>0</v>
      </c>
      <c r="S14" s="5">
        <f t="shared" si="5"/>
        <v>0</v>
      </c>
      <c r="T14" s="5">
        <f t="shared" si="6"/>
        <v>0</v>
      </c>
      <c r="U14" s="5">
        <f t="shared" si="7"/>
        <v>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300</v>
      </c>
      <c r="O15" s="3">
        <f t="shared" si="3"/>
        <v>300</v>
      </c>
      <c r="P15" s="3">
        <v>0</v>
      </c>
      <c r="Q15" s="3">
        <v>300</v>
      </c>
      <c r="R15" s="3">
        <f t="shared" si="4"/>
        <v>300</v>
      </c>
      <c r="S15" s="5">
        <f t="shared" si="5"/>
        <v>0</v>
      </c>
      <c r="T15" s="5">
        <f t="shared" si="6"/>
        <v>600</v>
      </c>
      <c r="U15" s="5">
        <f t="shared" si="7"/>
        <v>600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0</v>
      </c>
      <c r="E16" s="3">
        <v>300</v>
      </c>
      <c r="F16" s="3">
        <f t="shared" si="0"/>
        <v>300</v>
      </c>
      <c r="G16" s="3">
        <v>0</v>
      </c>
      <c r="H16" s="3">
        <v>300</v>
      </c>
      <c r="I16" s="3">
        <f t="shared" si="1"/>
        <v>300</v>
      </c>
      <c r="J16" s="3">
        <v>0</v>
      </c>
      <c r="K16" s="3">
        <v>300</v>
      </c>
      <c r="L16" s="3">
        <f t="shared" si="2"/>
        <v>300</v>
      </c>
      <c r="M16" s="3">
        <v>0</v>
      </c>
      <c r="N16" s="3">
        <v>0</v>
      </c>
      <c r="O16" s="3">
        <f t="shared" si="3"/>
        <v>0</v>
      </c>
      <c r="P16" s="3">
        <v>0</v>
      </c>
      <c r="Q16" s="3">
        <v>0</v>
      </c>
      <c r="R16" s="3">
        <f t="shared" si="4"/>
        <v>0</v>
      </c>
      <c r="S16" s="5">
        <f t="shared" si="5"/>
        <v>0</v>
      </c>
      <c r="T16" s="5">
        <f t="shared" si="6"/>
        <v>900</v>
      </c>
      <c r="U16" s="5">
        <f t="shared" si="7"/>
        <v>900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1500</v>
      </c>
      <c r="E17" s="3">
        <v>2100</v>
      </c>
      <c r="F17" s="3">
        <f t="shared" si="0"/>
        <v>3600</v>
      </c>
      <c r="G17" s="3">
        <v>600</v>
      </c>
      <c r="H17" s="3">
        <v>900</v>
      </c>
      <c r="I17" s="3">
        <f t="shared" si="1"/>
        <v>1500</v>
      </c>
      <c r="J17" s="3">
        <v>0</v>
      </c>
      <c r="K17" s="3">
        <v>0</v>
      </c>
      <c r="L17" s="3">
        <f t="shared" si="2"/>
        <v>0</v>
      </c>
      <c r="M17" s="3">
        <v>0</v>
      </c>
      <c r="N17" s="3">
        <v>600</v>
      </c>
      <c r="O17" s="3">
        <f t="shared" si="3"/>
        <v>600</v>
      </c>
      <c r="P17" s="3">
        <v>300</v>
      </c>
      <c r="Q17" s="3">
        <v>0</v>
      </c>
      <c r="R17" s="3">
        <f t="shared" si="4"/>
        <v>300</v>
      </c>
      <c r="S17" s="5">
        <f t="shared" si="5"/>
        <v>2400</v>
      </c>
      <c r="T17" s="5">
        <f t="shared" si="6"/>
        <v>3600</v>
      </c>
      <c r="U17" s="5">
        <f t="shared" si="7"/>
        <v>6000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600</v>
      </c>
      <c r="E18" s="3">
        <v>900</v>
      </c>
      <c r="F18" s="3">
        <f t="shared" si="0"/>
        <v>1500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0</v>
      </c>
      <c r="N18" s="3">
        <v>0</v>
      </c>
      <c r="O18" s="3">
        <f t="shared" si="3"/>
        <v>0</v>
      </c>
      <c r="P18" s="3">
        <v>0</v>
      </c>
      <c r="Q18" s="3">
        <v>0</v>
      </c>
      <c r="R18" s="3">
        <f t="shared" si="4"/>
        <v>0</v>
      </c>
      <c r="S18" s="5">
        <f t="shared" si="5"/>
        <v>600</v>
      </c>
      <c r="T18" s="5">
        <f t="shared" si="6"/>
        <v>900</v>
      </c>
      <c r="U18" s="5">
        <f t="shared" si="7"/>
        <v>1500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0</v>
      </c>
      <c r="E19" s="3">
        <v>300</v>
      </c>
      <c r="F19" s="3">
        <f t="shared" si="0"/>
        <v>300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2"/>
        <v>0</v>
      </c>
      <c r="M19" s="3">
        <v>0</v>
      </c>
      <c r="N19" s="3">
        <v>0</v>
      </c>
      <c r="O19" s="3">
        <f t="shared" si="3"/>
        <v>0</v>
      </c>
      <c r="P19" s="3">
        <v>0</v>
      </c>
      <c r="Q19" s="3">
        <v>0</v>
      </c>
      <c r="R19" s="3">
        <f t="shared" si="4"/>
        <v>0</v>
      </c>
      <c r="S19" s="5">
        <f t="shared" si="5"/>
        <v>0</v>
      </c>
      <c r="T19" s="5">
        <f t="shared" si="6"/>
        <v>300</v>
      </c>
      <c r="U19" s="5">
        <f t="shared" si="7"/>
        <v>300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1200</v>
      </c>
      <c r="E20" s="3">
        <v>0</v>
      </c>
      <c r="F20" s="3">
        <f t="shared" si="0"/>
        <v>1200</v>
      </c>
      <c r="G20" s="3">
        <v>0</v>
      </c>
      <c r="H20" s="3">
        <v>300</v>
      </c>
      <c r="I20" s="3">
        <f t="shared" si="1"/>
        <v>300</v>
      </c>
      <c r="J20" s="3">
        <v>300</v>
      </c>
      <c r="K20" s="3">
        <v>0</v>
      </c>
      <c r="L20" s="3">
        <f t="shared" si="2"/>
        <v>300</v>
      </c>
      <c r="M20" s="3">
        <v>600</v>
      </c>
      <c r="N20" s="3">
        <v>0</v>
      </c>
      <c r="O20" s="3">
        <f t="shared" si="3"/>
        <v>600</v>
      </c>
      <c r="P20" s="3">
        <v>300</v>
      </c>
      <c r="Q20" s="3">
        <v>300</v>
      </c>
      <c r="R20" s="3">
        <f t="shared" si="4"/>
        <v>600</v>
      </c>
      <c r="S20" s="5">
        <f t="shared" si="5"/>
        <v>2400</v>
      </c>
      <c r="T20" s="5">
        <f t="shared" si="6"/>
        <v>600</v>
      </c>
      <c r="U20" s="5">
        <f t="shared" si="7"/>
        <v>3000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0</v>
      </c>
      <c r="N21" s="3">
        <v>600</v>
      </c>
      <c r="O21" s="3">
        <f t="shared" si="3"/>
        <v>600</v>
      </c>
      <c r="P21" s="3">
        <v>0</v>
      </c>
      <c r="Q21" s="3">
        <v>0</v>
      </c>
      <c r="R21" s="3">
        <f t="shared" si="4"/>
        <v>0</v>
      </c>
      <c r="S21" s="5">
        <f t="shared" si="5"/>
        <v>0</v>
      </c>
      <c r="T21" s="5">
        <f t="shared" si="6"/>
        <v>600</v>
      </c>
      <c r="U21" s="5">
        <f t="shared" si="7"/>
        <v>600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600</v>
      </c>
      <c r="E22" s="3">
        <v>300</v>
      </c>
      <c r="F22" s="3">
        <f t="shared" si="0"/>
        <v>900</v>
      </c>
      <c r="G22" s="3">
        <v>1200</v>
      </c>
      <c r="H22" s="3">
        <v>0</v>
      </c>
      <c r="I22" s="3">
        <f t="shared" si="1"/>
        <v>1200</v>
      </c>
      <c r="J22" s="3">
        <v>0</v>
      </c>
      <c r="K22" s="3">
        <v>300</v>
      </c>
      <c r="L22" s="3">
        <f t="shared" si="2"/>
        <v>300</v>
      </c>
      <c r="M22" s="3">
        <v>600</v>
      </c>
      <c r="N22" s="3">
        <v>0</v>
      </c>
      <c r="O22" s="3">
        <f t="shared" si="3"/>
        <v>600</v>
      </c>
      <c r="P22" s="3">
        <v>2100</v>
      </c>
      <c r="Q22" s="3">
        <v>0</v>
      </c>
      <c r="R22" s="3">
        <f t="shared" si="4"/>
        <v>2100</v>
      </c>
      <c r="S22" s="5">
        <f t="shared" si="5"/>
        <v>4500</v>
      </c>
      <c r="T22" s="5">
        <f t="shared" si="6"/>
        <v>600</v>
      </c>
      <c r="U22" s="5">
        <f t="shared" si="7"/>
        <v>5100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3900</v>
      </c>
      <c r="E24" s="5">
        <f t="shared" si="8"/>
        <v>4800</v>
      </c>
      <c r="F24" s="5">
        <f t="shared" si="8"/>
        <v>8700</v>
      </c>
      <c r="G24" s="5">
        <f t="shared" si="8"/>
        <v>2100</v>
      </c>
      <c r="H24" s="5">
        <f t="shared" si="8"/>
        <v>1800</v>
      </c>
      <c r="I24" s="5">
        <f t="shared" si="8"/>
        <v>3900</v>
      </c>
      <c r="J24" s="5">
        <f t="shared" si="8"/>
        <v>600</v>
      </c>
      <c r="K24" s="5">
        <f t="shared" si="8"/>
        <v>1500</v>
      </c>
      <c r="L24" s="5">
        <f t="shared" si="8"/>
        <v>2100</v>
      </c>
      <c r="M24" s="5">
        <f t="shared" si="8"/>
        <v>1200</v>
      </c>
      <c r="N24" s="5">
        <f t="shared" si="8"/>
        <v>2400</v>
      </c>
      <c r="O24" s="5">
        <f t="shared" si="8"/>
        <v>3600</v>
      </c>
      <c r="P24" s="5">
        <f t="shared" si="8"/>
        <v>3300</v>
      </c>
      <c r="Q24" s="5">
        <f t="shared" si="8"/>
        <v>1800</v>
      </c>
      <c r="R24" s="5">
        <f t="shared" si="8"/>
        <v>5100</v>
      </c>
      <c r="S24" s="5">
        <f t="shared" si="5"/>
        <v>11100</v>
      </c>
      <c r="T24" s="5">
        <f t="shared" si="6"/>
        <v>12300</v>
      </c>
      <c r="U24" s="5">
        <f t="shared" si="7"/>
        <v>23400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62" t="s">
        <v>134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49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1" t="s">
        <v>130</v>
      </c>
      <c r="E6" s="61" t="s">
        <v>131</v>
      </c>
      <c r="F6" s="7" t="s">
        <v>4</v>
      </c>
      <c r="G6" s="61" t="s">
        <v>130</v>
      </c>
      <c r="H6" s="61" t="s">
        <v>131</v>
      </c>
      <c r="I6" s="7" t="s">
        <v>4</v>
      </c>
      <c r="J6" s="61" t="s">
        <v>130</v>
      </c>
      <c r="K6" s="61" t="s">
        <v>131</v>
      </c>
      <c r="L6" s="7" t="s">
        <v>4</v>
      </c>
      <c r="M6" s="61" t="s">
        <v>130</v>
      </c>
      <c r="N6" s="61" t="s">
        <v>131</v>
      </c>
      <c r="O6" s="7" t="s">
        <v>4</v>
      </c>
      <c r="P6" s="61" t="s">
        <v>130</v>
      </c>
      <c r="Q6" s="61" t="s">
        <v>131</v>
      </c>
      <c r="R6" s="7" t="s">
        <v>4</v>
      </c>
      <c r="S6" s="61" t="s">
        <v>132</v>
      </c>
      <c r="T6" s="61" t="s">
        <v>133</v>
      </c>
      <c r="U6" s="7" t="s">
        <v>4</v>
      </c>
      <c r="V6" s="7" t="s">
        <v>5</v>
      </c>
      <c r="W6" s="11"/>
      <c r="X6" s="30"/>
      <c r="Y6" s="30"/>
      <c r="Z6" s="30"/>
      <c r="AA6" s="30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  <c r="X7" s="31"/>
      <c r="Y7" s="30"/>
      <c r="Z7" s="30"/>
      <c r="AA7" s="30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aca="true" t="shared" si="2" ref="O8:O23">SUM(M8:N8)</f>
        <v>0</v>
      </c>
      <c r="P8" s="3">
        <v>8400</v>
      </c>
      <c r="Q8" s="3">
        <v>0</v>
      </c>
      <c r="R8" s="3">
        <f aca="true" t="shared" si="3" ref="R8:R23">SUM(P8:Q8)</f>
        <v>8400</v>
      </c>
      <c r="S8" s="5">
        <f aca="true" t="shared" si="4" ref="S8:T24">D8+G8+J8+M8+P8</f>
        <v>8400</v>
      </c>
      <c r="T8" s="5">
        <f t="shared" si="4"/>
        <v>0</v>
      </c>
      <c r="U8" s="5">
        <f aca="true" t="shared" si="5" ref="U8:U24">S8+T8</f>
        <v>8400</v>
      </c>
      <c r="V8" s="3" t="s">
        <v>57</v>
      </c>
      <c r="W8" s="11"/>
      <c r="X8" s="31"/>
      <c r="Y8" s="30"/>
      <c r="Z8" s="30"/>
      <c r="AA8" s="30"/>
    </row>
    <row r="9" spans="1:27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0</v>
      </c>
      <c r="R9" s="3">
        <f t="shared" si="3"/>
        <v>0</v>
      </c>
      <c r="S9" s="5">
        <f t="shared" si="4"/>
        <v>0</v>
      </c>
      <c r="T9" s="5">
        <f t="shared" si="4"/>
        <v>0</v>
      </c>
      <c r="U9" s="5">
        <f t="shared" si="5"/>
        <v>0</v>
      </c>
      <c r="V9" s="3" t="s">
        <v>59</v>
      </c>
      <c r="W9" s="11"/>
      <c r="X9" s="31"/>
      <c r="Y9" s="30"/>
      <c r="Z9" s="30"/>
      <c r="AA9" s="30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3" t="s">
        <v>61</v>
      </c>
      <c r="W10" s="11"/>
      <c r="X10" s="31"/>
      <c r="Y10" s="30"/>
      <c r="Z10" s="30"/>
      <c r="AA10" s="30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1"/>
      <c r="Y11" s="30"/>
      <c r="Z11" s="30"/>
      <c r="AA11" s="30"/>
    </row>
    <row r="12" spans="1:27" ht="12.75">
      <c r="A12" s="11"/>
      <c r="B12" s="3" t="s">
        <v>64</v>
      </c>
      <c r="C12" s="3" t="s">
        <v>65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aca="true" t="shared" si="6" ref="L12:L23">SUM(J12:K12)</f>
        <v>0</v>
      </c>
      <c r="M12" s="3">
        <v>0</v>
      </c>
      <c r="N12" s="3">
        <v>0</v>
      </c>
      <c r="O12" s="3">
        <f t="shared" si="2"/>
        <v>0</v>
      </c>
      <c r="P12" s="3">
        <v>0</v>
      </c>
      <c r="Q12" s="3">
        <v>0</v>
      </c>
      <c r="R12" s="3">
        <f t="shared" si="3"/>
        <v>0</v>
      </c>
      <c r="S12" s="5">
        <f t="shared" si="4"/>
        <v>0</v>
      </c>
      <c r="T12" s="5">
        <f t="shared" si="4"/>
        <v>0</v>
      </c>
      <c r="U12" s="5">
        <f t="shared" si="5"/>
        <v>0</v>
      </c>
      <c r="V12" s="3" t="s">
        <v>65</v>
      </c>
      <c r="W12" s="11"/>
      <c r="X12" s="31"/>
      <c r="Y12" s="30"/>
      <c r="Z12" s="30"/>
      <c r="AA12" s="30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0</v>
      </c>
      <c r="U13" s="5">
        <f t="shared" si="5"/>
        <v>0</v>
      </c>
      <c r="V13" s="3" t="s">
        <v>67</v>
      </c>
      <c r="W13" s="11"/>
      <c r="X13" s="31"/>
      <c r="Y13" s="30"/>
      <c r="Z13" s="30"/>
      <c r="AA13" s="30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0</v>
      </c>
      <c r="U14" s="5">
        <f t="shared" si="5"/>
        <v>0</v>
      </c>
      <c r="V14" s="3" t="s">
        <v>69</v>
      </c>
      <c r="W14" s="11"/>
      <c r="X14" s="31"/>
      <c r="Y14" s="30"/>
      <c r="Z14" s="30"/>
      <c r="AA14" s="30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7500</v>
      </c>
      <c r="O15" s="3">
        <f t="shared" si="2"/>
        <v>7500</v>
      </c>
      <c r="P15" s="3">
        <v>0</v>
      </c>
      <c r="Q15" s="3">
        <v>8400</v>
      </c>
      <c r="R15" s="3">
        <f t="shared" si="3"/>
        <v>8400</v>
      </c>
      <c r="S15" s="5">
        <f t="shared" si="4"/>
        <v>0</v>
      </c>
      <c r="T15" s="5">
        <f t="shared" si="4"/>
        <v>15900</v>
      </c>
      <c r="U15" s="5">
        <f t="shared" si="5"/>
        <v>15900</v>
      </c>
      <c r="V15" s="3" t="s">
        <v>71</v>
      </c>
      <c r="W15" s="11"/>
      <c r="X15" s="31"/>
      <c r="Y15" s="30"/>
      <c r="Z15" s="30"/>
      <c r="AA15" s="30"/>
    </row>
    <row r="16" spans="1:27" ht="12.75">
      <c r="A16" s="11"/>
      <c r="B16" s="3" t="s">
        <v>72</v>
      </c>
      <c r="C16" s="3" t="s">
        <v>73</v>
      </c>
      <c r="D16" s="3">
        <v>0</v>
      </c>
      <c r="E16" s="3">
        <v>2400</v>
      </c>
      <c r="F16" s="3">
        <f t="shared" si="0"/>
        <v>2400</v>
      </c>
      <c r="G16" s="3">
        <v>0</v>
      </c>
      <c r="H16" s="3">
        <v>5400</v>
      </c>
      <c r="I16" s="3">
        <f t="shared" si="1"/>
        <v>5400</v>
      </c>
      <c r="J16" s="3">
        <v>0</v>
      </c>
      <c r="K16" s="3">
        <v>7200</v>
      </c>
      <c r="L16" s="3">
        <f t="shared" si="6"/>
        <v>7200</v>
      </c>
      <c r="M16" s="3">
        <v>0</v>
      </c>
      <c r="N16" s="3">
        <v>0</v>
      </c>
      <c r="O16" s="3">
        <f t="shared" si="2"/>
        <v>0</v>
      </c>
      <c r="P16" s="3">
        <v>0</v>
      </c>
      <c r="Q16" s="3">
        <v>0</v>
      </c>
      <c r="R16" s="3">
        <f t="shared" si="3"/>
        <v>0</v>
      </c>
      <c r="S16" s="5">
        <f t="shared" si="4"/>
        <v>0</v>
      </c>
      <c r="T16" s="5">
        <f t="shared" si="4"/>
        <v>15000</v>
      </c>
      <c r="U16" s="5">
        <f t="shared" si="5"/>
        <v>15000</v>
      </c>
      <c r="V16" s="3" t="s">
        <v>73</v>
      </c>
      <c r="W16" s="11"/>
      <c r="X16" s="31"/>
      <c r="Y16" s="30"/>
      <c r="Z16" s="30"/>
      <c r="AA16" s="30"/>
    </row>
    <row r="17" spans="1:27" ht="12.75">
      <c r="A17" s="11"/>
      <c r="B17" s="3" t="s">
        <v>74</v>
      </c>
      <c r="C17" s="3" t="s">
        <v>75</v>
      </c>
      <c r="D17" s="3">
        <v>12000</v>
      </c>
      <c r="E17" s="3">
        <v>16800</v>
      </c>
      <c r="F17" s="3">
        <f t="shared" si="0"/>
        <v>28800</v>
      </c>
      <c r="G17" s="3">
        <v>10800</v>
      </c>
      <c r="H17" s="3">
        <v>16200</v>
      </c>
      <c r="I17" s="3">
        <f t="shared" si="1"/>
        <v>27000</v>
      </c>
      <c r="J17" s="3">
        <v>0</v>
      </c>
      <c r="K17" s="3">
        <v>0</v>
      </c>
      <c r="L17" s="3">
        <f t="shared" si="6"/>
        <v>0</v>
      </c>
      <c r="M17" s="3">
        <v>0</v>
      </c>
      <c r="N17" s="3">
        <v>15000</v>
      </c>
      <c r="O17" s="3">
        <f t="shared" si="2"/>
        <v>15000</v>
      </c>
      <c r="P17" s="3">
        <v>8400</v>
      </c>
      <c r="Q17" s="3">
        <v>0</v>
      </c>
      <c r="R17" s="3">
        <f t="shared" si="3"/>
        <v>8400</v>
      </c>
      <c r="S17" s="5">
        <f t="shared" si="4"/>
        <v>31200</v>
      </c>
      <c r="T17" s="5">
        <f t="shared" si="4"/>
        <v>48000</v>
      </c>
      <c r="U17" s="5">
        <f t="shared" si="5"/>
        <v>79200</v>
      </c>
      <c r="V17" s="3" t="s">
        <v>75</v>
      </c>
      <c r="W17" s="11"/>
      <c r="X17" s="31"/>
      <c r="Y17" s="30"/>
      <c r="Z17" s="30"/>
      <c r="AA17" s="30"/>
    </row>
    <row r="18" spans="1:27" ht="12.75">
      <c r="A18" s="11"/>
      <c r="B18" s="3" t="s">
        <v>76</v>
      </c>
      <c r="C18" s="3" t="s">
        <v>77</v>
      </c>
      <c r="D18" s="3">
        <v>4800</v>
      </c>
      <c r="E18" s="3">
        <v>7200</v>
      </c>
      <c r="F18" s="3">
        <f t="shared" si="0"/>
        <v>12000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4800</v>
      </c>
      <c r="T18" s="5">
        <f t="shared" si="4"/>
        <v>7200</v>
      </c>
      <c r="U18" s="5">
        <f t="shared" si="5"/>
        <v>12000</v>
      </c>
      <c r="V18" s="3" t="s">
        <v>77</v>
      </c>
      <c r="W18" s="11"/>
      <c r="X18" s="31"/>
      <c r="Y18" s="30"/>
      <c r="Z18" s="30"/>
      <c r="AA18" s="30"/>
    </row>
    <row r="19" spans="1:27" ht="12.75">
      <c r="A19" s="11"/>
      <c r="B19" s="3" t="s">
        <v>78</v>
      </c>
      <c r="C19" s="3" t="s">
        <v>79</v>
      </c>
      <c r="D19" s="3">
        <v>0</v>
      </c>
      <c r="E19" s="3">
        <v>2400</v>
      </c>
      <c r="F19" s="3">
        <f t="shared" si="0"/>
        <v>2400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2400</v>
      </c>
      <c r="U19" s="5">
        <f t="shared" si="5"/>
        <v>2400</v>
      </c>
      <c r="V19" s="3" t="s">
        <v>79</v>
      </c>
      <c r="W19" s="11"/>
      <c r="X19" s="31"/>
      <c r="Y19" s="30"/>
      <c r="Z19" s="30"/>
      <c r="AA19" s="30"/>
    </row>
    <row r="20" spans="1:27" ht="12.75">
      <c r="A20" s="11"/>
      <c r="B20" s="3" t="s">
        <v>80</v>
      </c>
      <c r="C20" s="3" t="s">
        <v>81</v>
      </c>
      <c r="D20" s="3">
        <v>9600</v>
      </c>
      <c r="E20" s="3">
        <v>0</v>
      </c>
      <c r="F20" s="3">
        <f t="shared" si="0"/>
        <v>9600</v>
      </c>
      <c r="G20" s="3">
        <v>0</v>
      </c>
      <c r="H20" s="3">
        <v>5400</v>
      </c>
      <c r="I20" s="3">
        <f t="shared" si="1"/>
        <v>5400</v>
      </c>
      <c r="J20" s="3">
        <v>7200</v>
      </c>
      <c r="K20" s="3">
        <v>0</v>
      </c>
      <c r="L20" s="3">
        <f t="shared" si="6"/>
        <v>7200</v>
      </c>
      <c r="M20" s="3">
        <v>15000</v>
      </c>
      <c r="N20" s="3">
        <v>0</v>
      </c>
      <c r="O20" s="3">
        <f t="shared" si="2"/>
        <v>15000</v>
      </c>
      <c r="P20" s="3">
        <v>8400</v>
      </c>
      <c r="Q20" s="3">
        <v>8400</v>
      </c>
      <c r="R20" s="3">
        <f t="shared" si="3"/>
        <v>16800</v>
      </c>
      <c r="S20" s="5">
        <f t="shared" si="4"/>
        <v>40200</v>
      </c>
      <c r="T20" s="5">
        <f t="shared" si="4"/>
        <v>13800</v>
      </c>
      <c r="U20" s="5">
        <f t="shared" si="5"/>
        <v>54000</v>
      </c>
      <c r="V20" s="3" t="s">
        <v>81</v>
      </c>
      <c r="W20" s="11"/>
      <c r="X20" s="31"/>
      <c r="Y20" s="30"/>
      <c r="Z20" s="30"/>
      <c r="AA20" s="30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15000</v>
      </c>
      <c r="O21" s="3">
        <f t="shared" si="2"/>
        <v>15000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15000</v>
      </c>
      <c r="U21" s="5">
        <f t="shared" si="5"/>
        <v>15000</v>
      </c>
      <c r="V21" s="3" t="s">
        <v>83</v>
      </c>
      <c r="W21" s="11"/>
      <c r="X21" s="31"/>
      <c r="Y21" s="30"/>
      <c r="Z21" s="30"/>
      <c r="AA21" s="30"/>
    </row>
    <row r="22" spans="1:27" ht="12.75">
      <c r="A22" s="11"/>
      <c r="B22" s="3" t="s">
        <v>84</v>
      </c>
      <c r="C22" s="3" t="s">
        <v>85</v>
      </c>
      <c r="D22" s="3">
        <v>4800</v>
      </c>
      <c r="E22" s="3">
        <v>2400</v>
      </c>
      <c r="F22" s="3">
        <f t="shared" si="0"/>
        <v>7200</v>
      </c>
      <c r="G22" s="3">
        <v>21600</v>
      </c>
      <c r="H22" s="3">
        <v>0</v>
      </c>
      <c r="I22" s="3">
        <f>SUM(G22:H22)</f>
        <v>21600</v>
      </c>
      <c r="J22" s="3">
        <v>0</v>
      </c>
      <c r="K22" s="3">
        <v>7200</v>
      </c>
      <c r="L22" s="3">
        <f t="shared" si="6"/>
        <v>7200</v>
      </c>
      <c r="M22" s="3">
        <v>15000</v>
      </c>
      <c r="N22" s="3">
        <v>0</v>
      </c>
      <c r="O22" s="3">
        <f t="shared" si="2"/>
        <v>15000</v>
      </c>
      <c r="P22" s="3">
        <v>58800</v>
      </c>
      <c r="Q22" s="3">
        <v>0</v>
      </c>
      <c r="R22" s="3">
        <f t="shared" si="3"/>
        <v>58800</v>
      </c>
      <c r="S22" s="5">
        <f t="shared" si="4"/>
        <v>100200</v>
      </c>
      <c r="T22" s="5">
        <f t="shared" si="4"/>
        <v>9600</v>
      </c>
      <c r="U22" s="5">
        <f t="shared" si="5"/>
        <v>109800</v>
      </c>
      <c r="V22" s="3" t="s">
        <v>85</v>
      </c>
      <c r="W22" s="11"/>
      <c r="X22" s="31"/>
      <c r="Y22" s="30"/>
      <c r="Z22" s="30"/>
      <c r="AA22" s="30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1"/>
      <c r="Y23" s="30"/>
      <c r="Z23" s="30"/>
      <c r="AA23" s="30"/>
    </row>
    <row r="24" spans="1:27" ht="12.75">
      <c r="A24" s="11"/>
      <c r="B24" s="3"/>
      <c r="C24" s="5" t="s">
        <v>12</v>
      </c>
      <c r="D24" s="5">
        <f aca="true" t="shared" si="7" ref="D24:R24">SUM(D7:D23)</f>
        <v>31200</v>
      </c>
      <c r="E24" s="5">
        <f t="shared" si="7"/>
        <v>31200</v>
      </c>
      <c r="F24" s="5">
        <f t="shared" si="7"/>
        <v>62400</v>
      </c>
      <c r="G24" s="5">
        <f t="shared" si="7"/>
        <v>32400</v>
      </c>
      <c r="H24" s="5">
        <f t="shared" si="7"/>
        <v>27000</v>
      </c>
      <c r="I24" s="5">
        <f t="shared" si="7"/>
        <v>59400</v>
      </c>
      <c r="J24" s="5">
        <f t="shared" si="7"/>
        <v>7200</v>
      </c>
      <c r="K24" s="5">
        <f t="shared" si="7"/>
        <v>14400</v>
      </c>
      <c r="L24" s="5">
        <f t="shared" si="7"/>
        <v>21600</v>
      </c>
      <c r="M24" s="5">
        <f t="shared" si="7"/>
        <v>30000</v>
      </c>
      <c r="N24" s="5">
        <f t="shared" si="7"/>
        <v>37500</v>
      </c>
      <c r="O24" s="5">
        <f t="shared" si="7"/>
        <v>67500</v>
      </c>
      <c r="P24" s="5">
        <f t="shared" si="7"/>
        <v>84000</v>
      </c>
      <c r="Q24" s="5">
        <f t="shared" si="7"/>
        <v>16800</v>
      </c>
      <c r="R24" s="5">
        <f t="shared" si="7"/>
        <v>100800</v>
      </c>
      <c r="S24" s="5">
        <f t="shared" si="4"/>
        <v>184800</v>
      </c>
      <c r="T24" s="5">
        <f t="shared" si="4"/>
        <v>126900</v>
      </c>
      <c r="U24" s="5">
        <f t="shared" si="5"/>
        <v>311700</v>
      </c>
      <c r="V24" s="5" t="s">
        <v>12</v>
      </c>
      <c r="W24" s="11"/>
      <c r="X24" s="31"/>
      <c r="Y24" s="30"/>
      <c r="Z24" s="30"/>
      <c r="AA24" s="30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0"/>
      <c r="Y25" s="30"/>
      <c r="Z25" s="30"/>
      <c r="AA25" s="30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62" t="s">
        <v>134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6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9" t="s">
        <v>130</v>
      </c>
      <c r="E5" s="59" t="s">
        <v>131</v>
      </c>
      <c r="F5" s="32"/>
      <c r="G5" s="59" t="s">
        <v>130</v>
      </c>
      <c r="H5" s="59" t="s">
        <v>131</v>
      </c>
      <c r="I5" s="12"/>
      <c r="J5" s="59" t="s">
        <v>130</v>
      </c>
      <c r="K5" s="59" t="s">
        <v>131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600</v>
      </c>
      <c r="F9" s="11"/>
      <c r="G9" s="4">
        <v>0</v>
      </c>
      <c r="H9" s="4">
        <v>1200</v>
      </c>
      <c r="I9" s="12"/>
      <c r="J9" s="4">
        <v>0</v>
      </c>
      <c r="K9" s="4">
        <v>100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0</v>
      </c>
      <c r="E16" s="6">
        <f>SUM(E6:E15)</f>
        <v>600</v>
      </c>
      <c r="F16" s="11"/>
      <c r="G16" s="6">
        <f>SUM(G6:G15)</f>
        <v>0</v>
      </c>
      <c r="H16" s="6">
        <f>SUM(H6:H15)</f>
        <v>1200</v>
      </c>
      <c r="I16" s="12"/>
      <c r="J16" s="6">
        <f>SUM(J6:J15)</f>
        <v>0</v>
      </c>
      <c r="K16" s="6">
        <f>SUM(K6:K15)</f>
        <v>100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7.28125" style="0" bestFit="1" customWidth="1"/>
  </cols>
  <sheetData>
    <row r="1" ht="12.75">
      <c r="C1" s="62" t="s">
        <v>134</v>
      </c>
    </row>
    <row r="2" spans="1:46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53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ht="38.25">
      <c r="A6" s="11"/>
      <c r="B6" s="7" t="s">
        <v>0</v>
      </c>
      <c r="C6" s="7" t="s">
        <v>114</v>
      </c>
      <c r="D6" s="61" t="s">
        <v>130</v>
      </c>
      <c r="E6" s="61" t="s">
        <v>131</v>
      </c>
      <c r="F6" s="7" t="s">
        <v>4</v>
      </c>
      <c r="G6" s="61" t="s">
        <v>130</v>
      </c>
      <c r="H6" s="61" t="s">
        <v>131</v>
      </c>
      <c r="I6" s="7" t="s">
        <v>4</v>
      </c>
      <c r="J6" s="61" t="s">
        <v>130</v>
      </c>
      <c r="K6" s="61" t="s">
        <v>131</v>
      </c>
      <c r="L6" s="7" t="s">
        <v>4</v>
      </c>
      <c r="M6" s="61" t="s">
        <v>130</v>
      </c>
      <c r="N6" s="61" t="s">
        <v>131</v>
      </c>
      <c r="O6" s="7" t="s">
        <v>4</v>
      </c>
      <c r="P6" s="61" t="s">
        <v>130</v>
      </c>
      <c r="Q6" s="61" t="s">
        <v>131</v>
      </c>
      <c r="R6" s="7" t="s">
        <v>4</v>
      </c>
      <c r="S6" s="61" t="s">
        <v>132</v>
      </c>
      <c r="T6" s="61" t="s">
        <v>133</v>
      </c>
      <c r="U6" s="7" t="s">
        <v>4</v>
      </c>
      <c r="V6" s="7" t="s">
        <v>114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12.75">
      <c r="A7" s="11"/>
      <c r="B7" s="3">
        <v>1203</v>
      </c>
      <c r="C7" s="3"/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2.75">
      <c r="A8" s="11"/>
      <c r="B8" s="3"/>
      <c r="C8" s="3"/>
      <c r="D8" s="3">
        <v>0</v>
      </c>
      <c r="E8" s="3">
        <v>0</v>
      </c>
      <c r="F8" s="3">
        <f aca="true" t="shared" si="0" ref="F8:F32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aca="true" t="shared" si="2" ref="O8:O32">SUM(M8:N8)</f>
        <v>0</v>
      </c>
      <c r="P8" s="3">
        <v>0</v>
      </c>
      <c r="Q8" s="3">
        <v>0</v>
      </c>
      <c r="R8" s="3">
        <f aca="true" t="shared" si="3" ref="R8:R32">SUM(P8:Q8)</f>
        <v>0</v>
      </c>
      <c r="S8" s="5">
        <f aca="true" t="shared" si="4" ref="S8:T33">D8+G8+J8+M8+P8</f>
        <v>0</v>
      </c>
      <c r="T8" s="5">
        <f t="shared" si="4"/>
        <v>0</v>
      </c>
      <c r="U8" s="5">
        <f aca="true" t="shared" si="5" ref="U8:U33">S8+T8</f>
        <v>0</v>
      </c>
      <c r="V8" s="3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2.75">
      <c r="A9" s="11"/>
      <c r="B9" s="3"/>
      <c r="C9" s="3"/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0</v>
      </c>
      <c r="R9" s="3">
        <f t="shared" si="3"/>
        <v>0</v>
      </c>
      <c r="S9" s="5">
        <f t="shared" si="4"/>
        <v>0</v>
      </c>
      <c r="T9" s="5">
        <f t="shared" si="4"/>
        <v>0</v>
      </c>
      <c r="U9" s="5">
        <f t="shared" si="5"/>
        <v>0</v>
      </c>
      <c r="V9" s="3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2.75">
      <c r="A10" s="11"/>
      <c r="B10" s="3"/>
      <c r="C10" s="3"/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3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3"/>
      <c r="C11" s="3"/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3"/>
      <c r="C12" s="3"/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aca="true" t="shared" si="6" ref="L12:L32">SUM(J12:K12)</f>
        <v>0</v>
      </c>
      <c r="M12" s="3">
        <v>0</v>
      </c>
      <c r="N12" s="3">
        <v>0</v>
      </c>
      <c r="O12" s="3">
        <f t="shared" si="2"/>
        <v>0</v>
      </c>
      <c r="P12" s="3">
        <v>0</v>
      </c>
      <c r="Q12" s="3">
        <v>0</v>
      </c>
      <c r="R12" s="3">
        <f t="shared" si="3"/>
        <v>0</v>
      </c>
      <c r="S12" s="5">
        <f t="shared" si="4"/>
        <v>0</v>
      </c>
      <c r="T12" s="5">
        <f t="shared" si="4"/>
        <v>0</v>
      </c>
      <c r="U12" s="5">
        <f t="shared" si="5"/>
        <v>0</v>
      </c>
      <c r="V12" s="3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3"/>
      <c r="C13" s="3"/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0</v>
      </c>
      <c r="U13" s="5">
        <f t="shared" si="5"/>
        <v>0</v>
      </c>
      <c r="V13" s="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3"/>
      <c r="C14" s="3"/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0</v>
      </c>
      <c r="U14" s="5">
        <f t="shared" si="5"/>
        <v>0</v>
      </c>
      <c r="V14" s="3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3"/>
      <c r="C15" s="3"/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0</v>
      </c>
      <c r="T15" s="5">
        <f t="shared" si="4"/>
        <v>0</v>
      </c>
      <c r="U15" s="5">
        <f t="shared" si="5"/>
        <v>0</v>
      </c>
      <c r="V15" s="3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/>
      <c r="C16" s="3"/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6"/>
        <v>0</v>
      </c>
      <c r="M16" s="3">
        <v>0</v>
      </c>
      <c r="N16" s="3">
        <v>0</v>
      </c>
      <c r="O16" s="3">
        <f t="shared" si="2"/>
        <v>0</v>
      </c>
      <c r="P16" s="3">
        <v>0</v>
      </c>
      <c r="Q16" s="3">
        <v>0</v>
      </c>
      <c r="R16" s="3">
        <f t="shared" si="3"/>
        <v>0</v>
      </c>
      <c r="S16" s="5">
        <f t="shared" si="4"/>
        <v>0</v>
      </c>
      <c r="T16" s="5">
        <f t="shared" si="4"/>
        <v>0</v>
      </c>
      <c r="U16" s="5">
        <f t="shared" si="5"/>
        <v>0</v>
      </c>
      <c r="V16" s="3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/>
      <c r="C17" s="3"/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 t="shared" si="6"/>
        <v>0</v>
      </c>
      <c r="M17" s="3">
        <v>0</v>
      </c>
      <c r="N17" s="3">
        <v>0</v>
      </c>
      <c r="O17" s="3">
        <f t="shared" si="2"/>
        <v>0</v>
      </c>
      <c r="P17" s="3">
        <v>0</v>
      </c>
      <c r="Q17" s="3">
        <v>0</v>
      </c>
      <c r="R17" s="3">
        <f t="shared" si="3"/>
        <v>0</v>
      </c>
      <c r="S17" s="5">
        <f t="shared" si="4"/>
        <v>0</v>
      </c>
      <c r="T17" s="5">
        <f t="shared" si="4"/>
        <v>0</v>
      </c>
      <c r="U17" s="5">
        <f t="shared" si="5"/>
        <v>0</v>
      </c>
      <c r="V17" s="3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/>
      <c r="C18" s="3"/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6"/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aca="true" t="shared" si="7" ref="F23:F31">SUM(D23:E23)</f>
        <v>0</v>
      </c>
      <c r="G23" s="3">
        <v>0</v>
      </c>
      <c r="H23" s="3">
        <v>0</v>
      </c>
      <c r="I23" s="3">
        <f aca="true" t="shared" si="8" ref="I23:I31">SUM(G23:H23)</f>
        <v>0</v>
      </c>
      <c r="J23" s="3">
        <v>0</v>
      </c>
      <c r="K23" s="3">
        <v>0</v>
      </c>
      <c r="L23" s="3">
        <f aca="true" t="shared" si="9" ref="L23:L31">SUM(J23:K23)</f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7"/>
        <v>0</v>
      </c>
      <c r="G24" s="3">
        <v>0</v>
      </c>
      <c r="H24" s="3">
        <v>0</v>
      </c>
      <c r="I24" s="3">
        <f t="shared" si="8"/>
        <v>0</v>
      </c>
      <c r="J24" s="3">
        <v>0</v>
      </c>
      <c r="K24" s="3">
        <v>0</v>
      </c>
      <c r="L24" s="3">
        <f t="shared" si="9"/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7"/>
        <v>0</v>
      </c>
      <c r="G25" s="3">
        <v>0</v>
      </c>
      <c r="H25" s="3">
        <v>0</v>
      </c>
      <c r="I25" s="3">
        <f t="shared" si="8"/>
        <v>0</v>
      </c>
      <c r="J25" s="3">
        <v>0</v>
      </c>
      <c r="K25" s="3">
        <v>0</v>
      </c>
      <c r="L25" s="3">
        <f t="shared" si="9"/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7"/>
        <v>0</v>
      </c>
      <c r="G26" s="3">
        <v>0</v>
      </c>
      <c r="H26" s="3">
        <v>0</v>
      </c>
      <c r="I26" s="3">
        <f t="shared" si="8"/>
        <v>0</v>
      </c>
      <c r="J26" s="3">
        <v>0</v>
      </c>
      <c r="K26" s="3">
        <v>0</v>
      </c>
      <c r="L26" s="3">
        <f t="shared" si="9"/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>SUM(D27:E27)</f>
        <v>0</v>
      </c>
      <c r="G27" s="3">
        <v>0</v>
      </c>
      <c r="H27" s="3">
        <v>0</v>
      </c>
      <c r="I27" s="3">
        <f>SUM(G27:H27)</f>
        <v>0</v>
      </c>
      <c r="J27" s="3">
        <v>0</v>
      </c>
      <c r="K27" s="3">
        <v>0</v>
      </c>
      <c r="L27" s="3">
        <f>SUM(J27:K27)</f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5">
        <f aca="true" t="shared" si="10" ref="S27:T29">D27+G27+J27+M27+P27</f>
        <v>0</v>
      </c>
      <c r="T27" s="5">
        <f t="shared" si="10"/>
        <v>0</v>
      </c>
      <c r="U27" s="5">
        <f>S27+T27</f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>SUM(D28:E28)</f>
        <v>0</v>
      </c>
      <c r="G28" s="3">
        <v>0</v>
      </c>
      <c r="H28" s="3">
        <v>0</v>
      </c>
      <c r="I28" s="3">
        <f>SUM(G28:H28)</f>
        <v>0</v>
      </c>
      <c r="J28" s="3">
        <v>0</v>
      </c>
      <c r="K28" s="3">
        <v>0</v>
      </c>
      <c r="L28" s="3">
        <f>SUM(J28:K28)</f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5">
        <f t="shared" si="10"/>
        <v>0</v>
      </c>
      <c r="T28" s="5">
        <f t="shared" si="10"/>
        <v>0</v>
      </c>
      <c r="U28" s="5">
        <f>S28+T28</f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>SUM(D29:E29)</f>
        <v>0</v>
      </c>
      <c r="G29" s="3">
        <v>0</v>
      </c>
      <c r="H29" s="3">
        <v>0</v>
      </c>
      <c r="I29" s="3">
        <f>SUM(G29:H29)</f>
        <v>0</v>
      </c>
      <c r="J29" s="3">
        <v>0</v>
      </c>
      <c r="K29" s="3">
        <v>0</v>
      </c>
      <c r="L29" s="3">
        <f>SUM(J29:K29)</f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5">
        <f t="shared" si="10"/>
        <v>0</v>
      </c>
      <c r="T29" s="5">
        <f t="shared" si="10"/>
        <v>0</v>
      </c>
      <c r="U29" s="5">
        <f>S29+T29</f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7"/>
        <v>0</v>
      </c>
      <c r="G30" s="3">
        <v>0</v>
      </c>
      <c r="H30" s="3">
        <v>0</v>
      </c>
      <c r="I30" s="3">
        <f t="shared" si="8"/>
        <v>0</v>
      </c>
      <c r="J30" s="3">
        <v>0</v>
      </c>
      <c r="K30" s="3">
        <v>0</v>
      </c>
      <c r="L30" s="3">
        <f t="shared" si="9"/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7"/>
        <v>0</v>
      </c>
      <c r="G31" s="3">
        <v>0</v>
      </c>
      <c r="H31" s="3">
        <v>0</v>
      </c>
      <c r="I31" s="3">
        <f t="shared" si="8"/>
        <v>0</v>
      </c>
      <c r="J31" s="3">
        <v>0</v>
      </c>
      <c r="K31" s="3">
        <v>0</v>
      </c>
      <c r="L31" s="3">
        <f t="shared" si="9"/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0"/>
        <v>0</v>
      </c>
      <c r="G32" s="3">
        <v>0</v>
      </c>
      <c r="H32" s="3">
        <v>0</v>
      </c>
      <c r="I32" s="3">
        <f>SUM(G32:H32)</f>
        <v>0</v>
      </c>
      <c r="J32" s="3">
        <v>0</v>
      </c>
      <c r="K32" s="3">
        <v>0</v>
      </c>
      <c r="L32" s="3">
        <f t="shared" si="6"/>
        <v>0</v>
      </c>
      <c r="M32" s="3">
        <v>0</v>
      </c>
      <c r="N32" s="3">
        <v>0</v>
      </c>
      <c r="O32" s="3">
        <f t="shared" si="2"/>
        <v>0</v>
      </c>
      <c r="P32" s="3">
        <v>0</v>
      </c>
      <c r="Q32" s="3">
        <v>0</v>
      </c>
      <c r="R32" s="3">
        <f t="shared" si="3"/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5" t="s">
        <v>12</v>
      </c>
      <c r="D33" s="5">
        <f aca="true" t="shared" si="11" ref="D33:R33">SUM(D7:D32)</f>
        <v>0</v>
      </c>
      <c r="E33" s="5">
        <f t="shared" si="11"/>
        <v>0</v>
      </c>
      <c r="F33" s="5">
        <f t="shared" si="11"/>
        <v>0</v>
      </c>
      <c r="G33" s="5">
        <f t="shared" si="11"/>
        <v>0</v>
      </c>
      <c r="H33" s="5">
        <f t="shared" si="11"/>
        <v>0</v>
      </c>
      <c r="I33" s="5">
        <f t="shared" si="11"/>
        <v>0</v>
      </c>
      <c r="J33" s="5">
        <f t="shared" si="11"/>
        <v>0</v>
      </c>
      <c r="K33" s="5">
        <f t="shared" si="11"/>
        <v>0</v>
      </c>
      <c r="L33" s="5">
        <f t="shared" si="11"/>
        <v>0</v>
      </c>
      <c r="M33" s="5">
        <f t="shared" si="11"/>
        <v>0</v>
      </c>
      <c r="N33" s="5">
        <f t="shared" si="11"/>
        <v>0</v>
      </c>
      <c r="O33" s="5">
        <f t="shared" si="11"/>
        <v>0</v>
      </c>
      <c r="P33" s="5">
        <f t="shared" si="11"/>
        <v>0</v>
      </c>
      <c r="Q33" s="5">
        <f t="shared" si="11"/>
        <v>0</v>
      </c>
      <c r="R33" s="5">
        <f t="shared" si="11"/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5" t="s">
        <v>12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2007-09-24T12:28:25Z</dcterms:modified>
  <cp:category/>
  <cp:version/>
  <cp:contentType/>
  <cp:contentStatus/>
</cp:coreProperties>
</file>