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71" windowWidth="15180" windowHeight="883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<sst xmlns="http://schemas.openxmlformats.org/spreadsheetml/2006/main" count="393" uniqueCount="142">
  <si>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</si>
  <si>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</si>
  <si>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</si>
  <si>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</si>
  <si>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</si>
  <si>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</si>
  <si>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</si>
  <si>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</si>
  <si>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</si>
  <si>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</si>
  <si>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</si>
  <si>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</si>
  <si>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</si>
  <si>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</si>
  <si>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</si>
  <si>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</si>
  <si>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</si>
  <si>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</si>
  <si>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</si>
  <si>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</si>
  <si>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</si>
  <si>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</si>
  <si>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</si>
  <si>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</si>
  <si>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</si>
  <si>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</si>
  <si>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</si>
  <si>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</si>
  <si>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</si>
  <si>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</si>
  <si>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</si>
  <si>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</si>
  <si>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</si>
  <si>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</si>
  <si>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</si>
  <si>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</si>
  <si>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</si>
  <si>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</si>
  <si>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</si>
  <si>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</si>
  <si>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</si>
  <si>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</si>
  <si>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</si>
  <si>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</si>
  <si>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</si>
  <si>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</si>
  <si>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</si>
  <si>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</si>
  <si>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</si>
  <si>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</si>
  <si>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</si>
  <si>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</si>
  <si>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</si>
  <si>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</si>
  <si>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</si>
  <si>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</si>
  <si>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</si>
  <si>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</si>
  <si>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</si>
  <si>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</si>
  <si>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</si>
  <si>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</si>
  <si>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</si>
  <si>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</si>
  <si>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</si>
  <si>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</si>
  <si>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</si>
  <si>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</si>
  <si>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</si>
  <si>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</si>
  <si>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</si>
  <si>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</si>
  <si>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</si>
  <si>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</si>
  <si>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</si>
  <si>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</si>
  <si>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</si>
  <si>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</si>
  <si>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</si>
  <si>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</si>
  <si>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</si>
  <si>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</si>
  <si>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</si>
  <si>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</si>
  <si>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</si>
  <si>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</si>
  <si>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</si>
  <si>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</si>
  <si>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</si>
  <si>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</si>
  <si>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</si>
  <si>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</si>
  <si>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</si>
  <si>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</si>
  <si>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</si>
  <si>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</si>
  <si>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</si>
  <si>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</si>
  <si>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</si>
  <si>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</si>
  <si>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</si>
  <si>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</si>
  <si>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</si>
  <si>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</si>
  <si>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</si>
  <si>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</si>
  <si>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</si>
  <si>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</si>
  <si>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</si>
  <si>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</si>
  <si>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</si>
  <si>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</si>
  <si>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</si>
  <si>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</si>
  <si>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</si>
  <si>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</si>
  <si>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</si>
  <si>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</si>
  <si>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</si>
  <si>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</si>
  <si>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</si>
  <si>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</si>
  <si>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</si>
  <si>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</si>
  <si>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</si>
  <si>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</si>
  <si>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</si>
  <si>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</si>
  <si>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</si>
  <si>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</si>
  <si>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1075 - Butane, Butylene, Isobutane, Isobutane mixture, Isobutylene, Liquefied petroleum gas, LPG, Petroleum gases, liquefied, Propane or Propylene</t>
  </si>
  <si>
    <t>1202 - Diesel fuel, Fuel oil,  Fuel oil, no. 1,2,4,5,6, Gas oil or Heating oil (light)</t>
  </si>
  <si>
    <t>1203 - Gasohol, Gasoline, Motor spirit, Petrol</t>
  </si>
  <si>
    <t>EAST-BOUND</t>
  </si>
  <si>
    <t>WEST-BOUND</t>
  </si>
  <si>
    <t>-</t>
  </si>
  <si>
    <t>EAST-BOUND Total</t>
  </si>
  <si>
    <t>WEST-BOUND Total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</si>
  <si>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</si>
  <si>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</si>
  <si>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</si>
  <si>
    <t>048-R74-Greytown-Kranskop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</si>
</sst>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0.0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2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2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172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2" fontId="1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11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Alignment="1">
      <alignment wrapText="1"/>
    </xf>
    <xf numFmtId="0" fontId="0" fillId="20" borderId="10" xfId="0" applyFill="1" applyBorder="1" applyAlignment="1">
      <alignment wrapText="1"/>
    </xf>
    <xf numFmtId="0" fontId="0" fillId="0" borderId="0" xfId="0" applyAlignment="1">
      <alignment wrapText="1"/>
    </xf>
    <xf numFmtId="0" fontId="1" fillId="20" borderId="10" xfId="0" applyFont="1" applyFill="1" applyBorder="1" applyAlignment="1">
      <alignment wrapText="1"/>
    </xf>
    <xf numFmtId="0" fontId="39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8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24" borderId="0" xfId="0" applyFont="1" applyFill="1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>
                <c:ptCount val="7"/>
                <c:pt idx="0">
                  <c:v>LDV</c:v>
                </c:pt>
                <c:pt idx="1">
                  <c:v>Rigid Truck</c:v>
                </c:pt>
                <c:pt idx="2">
                  <c:v>4x2 Trucktractor Combination </c:v>
                </c:pt>
                <c:pt idx="3">
                  <c:v>6x4 Trucktractor –5 axle </c:v>
                </c:pt>
                <c:pt idx="4">
                  <c:v>6x4 Trucktractor –6 axle </c:v>
                </c:pt>
                <c:pt idx="5">
                  <c:v>Interlink or Rigid and drawbar</c:v>
                </c:pt>
                <c:pt idx="6">
                  <c:v>Bus</c:v>
                </c:pt>
              </c:strCache>
            </c:strRef>
          </c:cat>
          <c:val>
            <c:numRef>
              <c:f>'Vehicle Group'!$D$6:$D$12</c:f>
              <c:numCache>
                <c:ptCount val="7"/>
                <c:pt idx="0">
                  <c:v>63.20000076293945</c:v>
                </c:pt>
                <c:pt idx="1">
                  <c:v>7.199999809265137</c:v>
                </c:pt>
                <c:pt idx="2">
                  <c:v>8</c:v>
                </c:pt>
                <c:pt idx="3">
                  <c:v>0</c:v>
                </c:pt>
                <c:pt idx="4">
                  <c:v>8.800000190734863</c:v>
                </c:pt>
                <c:pt idx="5">
                  <c:v>8.800000190734863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>
                <c:ptCount val="7"/>
                <c:pt idx="0">
                  <c:v>62.92100143432617</c:v>
                </c:pt>
                <c:pt idx="1">
                  <c:v>6.742000102996826</c:v>
                </c:pt>
                <c:pt idx="2">
                  <c:v>0</c:v>
                </c:pt>
                <c:pt idx="3">
                  <c:v>2.246999979019165</c:v>
                </c:pt>
                <c:pt idx="4">
                  <c:v>7.864999771118164</c:v>
                </c:pt>
                <c:pt idx="5">
                  <c:v>14.607000350952148</c:v>
                </c:pt>
                <c:pt idx="6">
                  <c:v>5.618000030517578</c:v>
                </c:pt>
              </c:numCache>
            </c:numRef>
          </c:val>
        </c:ser>
        <c:axId val="44195708"/>
        <c:axId val="62217053"/>
      </c:barChart>
      <c:catAx>
        <c:axId val="44195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17053"/>
        <c:crosses val="autoZero"/>
        <c:auto val="1"/>
        <c:lblOffset val="100"/>
        <c:tickLblSkip val="1"/>
        <c:noMultiLvlLbl val="0"/>
      </c:catAx>
      <c:valAx>
        <c:axId val="62217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95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725"/>
          <c:y val="0.12525"/>
          <c:w val="0.45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>
                <c:ptCount val="5"/>
                <c:pt idx="0">
                  <c:v>Rigid Truck</c:v>
                </c:pt>
                <c:pt idx="1">
                  <c:v>4x2 Trucktractor Combination </c:v>
                </c:pt>
                <c:pt idx="2">
                  <c:v>6x4 Trucktractor –5 axle </c:v>
                </c:pt>
                <c:pt idx="3">
                  <c:v>6x4 Trucktractor –6 axle </c:v>
                </c:pt>
                <c:pt idx="4">
                  <c:v>Interlink or Rigid and drawbar</c:v>
                </c:pt>
              </c:strCache>
            </c:strRef>
          </c:cat>
          <c:val>
            <c:numRef>
              <c:f>'Vehicle Group'!$D$19:$D$23</c:f>
              <c:numCache>
                <c:ptCount val="5"/>
                <c:pt idx="0">
                  <c:v>21.951000213623047</c:v>
                </c:pt>
                <c:pt idx="1">
                  <c:v>24.389999389648438</c:v>
                </c:pt>
                <c:pt idx="2">
                  <c:v>0</c:v>
                </c:pt>
                <c:pt idx="3">
                  <c:v>26.82900047302246</c:v>
                </c:pt>
                <c:pt idx="4">
                  <c:v>26.82900047302246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>
                <c:ptCount val="5"/>
                <c:pt idx="0">
                  <c:v>Rigid Truck</c:v>
                </c:pt>
                <c:pt idx="1">
                  <c:v>4x2 Trucktractor Combination </c:v>
                </c:pt>
                <c:pt idx="2">
                  <c:v>6x4 Trucktractor –5 axle </c:v>
                </c:pt>
                <c:pt idx="3">
                  <c:v>6x4 Trucktractor –6 axle </c:v>
                </c:pt>
                <c:pt idx="4">
                  <c:v>Interlink or Rigid and drawbar</c:v>
                </c:pt>
              </c:strCache>
            </c:strRef>
          </c:cat>
          <c:val>
            <c:numRef>
              <c:f>'Vehicle Group'!$E$19:$E$23</c:f>
              <c:numCache>
                <c:ptCount val="5"/>
                <c:pt idx="0">
                  <c:v>21.429000854492188</c:v>
                </c:pt>
                <c:pt idx="1">
                  <c:v>0</c:v>
                </c:pt>
                <c:pt idx="2">
                  <c:v>7.14300012588501</c:v>
                </c:pt>
                <c:pt idx="3">
                  <c:v>25</c:v>
                </c:pt>
                <c:pt idx="4">
                  <c:v>46.42900085449219</c:v>
                </c:pt>
              </c:numCache>
            </c:numRef>
          </c:val>
        </c:ser>
        <c:axId val="23082566"/>
        <c:axId val="6416503"/>
      </c:barChart>
      <c:catAx>
        <c:axId val="2308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6503"/>
        <c:crosses val="autoZero"/>
        <c:auto val="1"/>
        <c:lblOffset val="100"/>
        <c:tickLblSkip val="1"/>
        <c:noMultiLvlLbl val="0"/>
      </c:catAx>
      <c:valAx>
        <c:axId val="6416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82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3"/>
          <c:y val="0.125"/>
          <c:w val="0.355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Type'!$D$5:$D$16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26.82900047302246</c:v>
                </c:pt>
                <c:pt idx="3">
                  <c:v>39.02399826049805</c:v>
                </c:pt>
                <c:pt idx="4">
                  <c:v>4.877999782562256</c:v>
                </c:pt>
                <c:pt idx="5">
                  <c:v>0</c:v>
                </c:pt>
                <c:pt idx="6">
                  <c:v>19.511999130249023</c:v>
                </c:pt>
                <c:pt idx="7">
                  <c:v>0</c:v>
                </c:pt>
                <c:pt idx="8">
                  <c:v>7.316999912261963</c:v>
                </c:pt>
                <c:pt idx="9">
                  <c:v>0</c:v>
                </c:pt>
                <c:pt idx="10">
                  <c:v>2.438999891281128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Type'!$E$5:$E$16</c:f>
              <c:numCache>
                <c:ptCount val="12"/>
                <c:pt idx="0">
                  <c:v>0</c:v>
                </c:pt>
                <c:pt idx="1">
                  <c:v>10.71399974822998</c:v>
                </c:pt>
                <c:pt idx="2">
                  <c:v>42.856998443603516</c:v>
                </c:pt>
                <c:pt idx="3">
                  <c:v>21.429000854492188</c:v>
                </c:pt>
                <c:pt idx="4">
                  <c:v>0</c:v>
                </c:pt>
                <c:pt idx="5">
                  <c:v>0</c:v>
                </c:pt>
                <c:pt idx="6">
                  <c:v>14.28600025177002</c:v>
                </c:pt>
                <c:pt idx="7">
                  <c:v>0</c:v>
                </c:pt>
                <c:pt idx="8">
                  <c:v>10.71399974822998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7748528"/>
        <c:axId val="49974705"/>
      </c:barChart>
      <c:catAx>
        <c:axId val="57748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74705"/>
        <c:crosses val="autoZero"/>
        <c:auto val="1"/>
        <c:lblOffset val="100"/>
        <c:tickLblSkip val="1"/>
        <c:noMultiLvlLbl val="0"/>
      </c:catAx>
      <c:valAx>
        <c:axId val="49974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48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075"/>
          <c:y val="0.1225"/>
          <c:w val="0.344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[12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EAST-BOUND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Hour'!$B$5:$B$28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7</c:v>
                </c:pt>
                <c:pt idx="6">
                  <c:v>5</c:v>
                </c:pt>
                <c:pt idx="7">
                  <c:v>2</c:v>
                </c:pt>
                <c:pt idx="8">
                  <c:v>3</c:v>
                </c:pt>
                <c:pt idx="9">
                  <c:v>5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1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WEST-BOUND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Hour'!$C$5:$C$28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7119162"/>
        <c:axId val="21419275"/>
      </c:lineChart>
      <c:catAx>
        <c:axId val="47119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19275"/>
        <c:crosses val="autoZero"/>
        <c:auto val="1"/>
        <c:lblOffset val="100"/>
        <c:tickLblSkip val="1"/>
        <c:noMultiLvlLbl val="0"/>
      </c:catAx>
      <c:valAx>
        <c:axId val="21419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19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4"/>
          <c:y val="0.12475"/>
          <c:w val="0.44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Commodity!$D$6:$D$22</c:f>
              <c:numCache>
                <c:ptCount val="17"/>
                <c:pt idx="0">
                  <c:v>0</c:v>
                </c:pt>
                <c:pt idx="1">
                  <c:v>4.877999782562256</c:v>
                </c:pt>
                <c:pt idx="2">
                  <c:v>0</c:v>
                </c:pt>
                <c:pt idx="3">
                  <c:v>4.877999782562256</c:v>
                </c:pt>
                <c:pt idx="4">
                  <c:v>26.82900047302246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2.438999891281128</c:v>
                </c:pt>
                <c:pt idx="10">
                  <c:v>24.389999389648438</c:v>
                </c:pt>
                <c:pt idx="11">
                  <c:v>0</c:v>
                </c:pt>
                <c:pt idx="12">
                  <c:v>4.877999782562256</c:v>
                </c:pt>
                <c:pt idx="13">
                  <c:v>2.438999891281128</c:v>
                </c:pt>
                <c:pt idx="14">
                  <c:v>0</c:v>
                </c:pt>
                <c:pt idx="15">
                  <c:v>29.26799964904785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>
                <c:ptCount val="17"/>
                <c:pt idx="0">
                  <c:v>0</c:v>
                </c:pt>
                <c:pt idx="1">
                  <c:v>3.571000099182129</c:v>
                </c:pt>
                <c:pt idx="2">
                  <c:v>0</c:v>
                </c:pt>
                <c:pt idx="3">
                  <c:v>0</c:v>
                </c:pt>
                <c:pt idx="4">
                  <c:v>28.570999145507812</c:v>
                </c:pt>
                <c:pt idx="5">
                  <c:v>3.571000099182129</c:v>
                </c:pt>
                <c:pt idx="6">
                  <c:v>3.571000099182129</c:v>
                </c:pt>
                <c:pt idx="7">
                  <c:v>0</c:v>
                </c:pt>
                <c:pt idx="8">
                  <c:v>0</c:v>
                </c:pt>
                <c:pt idx="9">
                  <c:v>3.571000099182129</c:v>
                </c:pt>
                <c:pt idx="10">
                  <c:v>28.570999145507812</c:v>
                </c:pt>
                <c:pt idx="11">
                  <c:v>0</c:v>
                </c:pt>
                <c:pt idx="12">
                  <c:v>0</c:v>
                </c:pt>
                <c:pt idx="13">
                  <c:v>10.71399974822998</c:v>
                </c:pt>
                <c:pt idx="14">
                  <c:v>0</c:v>
                </c:pt>
                <c:pt idx="15">
                  <c:v>17.85700035095215</c:v>
                </c:pt>
                <c:pt idx="16">
                  <c:v>0</c:v>
                </c:pt>
              </c:numCache>
            </c:numRef>
          </c:val>
        </c:ser>
        <c:axId val="58555748"/>
        <c:axId val="57239685"/>
      </c:barChart>
      <c:catAx>
        <c:axId val="58555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39685"/>
        <c:crosses val="autoZero"/>
        <c:auto val="1"/>
        <c:lblOffset val="100"/>
        <c:tickLblSkip val="1"/>
        <c:noMultiLvlLbl val="0"/>
      </c:catAx>
      <c:valAx>
        <c:axId val="57239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55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47"/>
          <c:y val="0.11825"/>
          <c:w val="0.368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/>
            </c:strRef>
          </c:cat>
          <c:val>
            <c:numRef>
              <c:f>Commodity!$G$6:$G$22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45395118"/>
        <c:axId val="5902879"/>
      </c:barChart>
      <c:catAx>
        <c:axId val="45395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879"/>
        <c:crosses val="autoZero"/>
        <c:auto val="1"/>
        <c:lblOffset val="100"/>
        <c:tickLblSkip val="1"/>
        <c:noMultiLvlLbl val="0"/>
      </c:catAx>
      <c:valAx>
        <c:axId val="5902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5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3"/>
          <c:y val="0.123"/>
          <c:w val="0.314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Types'!$G$6:$G$15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Types'!$H$6:$H$15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3125912"/>
        <c:axId val="8371161"/>
      </c:barChart>
      <c:catAx>
        <c:axId val="53125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71161"/>
        <c:crosses val="autoZero"/>
        <c:auto val="1"/>
        <c:lblOffset val="100"/>
        <c:tickLblSkip val="1"/>
        <c:noMultiLvlLbl val="0"/>
      </c:catAx>
      <c:valAx>
        <c:axId val="8371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25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7925"/>
          <c:y val="0.11375"/>
          <c:w val="0.371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142875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142875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23825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14300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114300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04775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69" t="s">
        <v>141</v>
      </c>
      <c r="C2" s="19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32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4"/>
      <c r="C4" s="50" t="s">
        <v>46</v>
      </c>
      <c r="D4" s="52"/>
      <c r="E4" s="45"/>
      <c r="F4" s="11"/>
      <c r="G4" s="11"/>
      <c r="H4" s="11"/>
      <c r="I4" s="11"/>
      <c r="J4" s="11"/>
      <c r="K4" s="11"/>
      <c r="L4" s="11"/>
    </row>
    <row r="5" spans="1:12" s="60" customFormat="1" ht="25.5">
      <c r="A5" s="58"/>
      <c r="B5" s="59" t="s">
        <v>0</v>
      </c>
      <c r="C5" s="59" t="s">
        <v>2</v>
      </c>
      <c r="D5" s="59" t="s">
        <v>133</v>
      </c>
      <c r="E5" s="59" t="s">
        <v>134</v>
      </c>
      <c r="F5" s="58"/>
      <c r="G5" s="58"/>
      <c r="H5" s="58"/>
      <c r="I5" s="58"/>
      <c r="J5" s="58"/>
      <c r="K5" s="58"/>
      <c r="L5" s="58"/>
    </row>
    <row r="6" spans="1:12" ht="12.75">
      <c r="A6" s="11"/>
      <c r="B6" s="20" t="s">
        <v>88</v>
      </c>
      <c r="C6" s="20" t="s">
        <v>89</v>
      </c>
      <c r="D6" s="21">
        <v>63.20000076293945</v>
      </c>
      <c r="E6" s="21">
        <v>62.92100143432617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90</v>
      </c>
      <c r="C7" s="20" t="s">
        <v>7</v>
      </c>
      <c r="D7" s="21">
        <v>7.199999809265137</v>
      </c>
      <c r="E7" s="21">
        <v>6.742000102996826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91</v>
      </c>
      <c r="C8" s="20" t="s">
        <v>42</v>
      </c>
      <c r="D8" s="21">
        <v>8</v>
      </c>
      <c r="E8" s="21">
        <v>0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92</v>
      </c>
      <c r="C9" s="20" t="s">
        <v>43</v>
      </c>
      <c r="D9" s="21">
        <v>0</v>
      </c>
      <c r="E9" s="21">
        <v>2.246999979019165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93</v>
      </c>
      <c r="C10" s="20" t="s">
        <v>44</v>
      </c>
      <c r="D10" s="21">
        <v>8.800000190734863</v>
      </c>
      <c r="E10" s="21">
        <v>7.864999771118164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94</v>
      </c>
      <c r="C11" s="20" t="s">
        <v>45</v>
      </c>
      <c r="D11" s="21">
        <v>8.800000190734863</v>
      </c>
      <c r="E11" s="21">
        <v>14.607000350952148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95</v>
      </c>
      <c r="C12" s="20" t="s">
        <v>96</v>
      </c>
      <c r="D12" s="21">
        <v>4</v>
      </c>
      <c r="E12" s="21">
        <v>5.618000030517578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2"/>
      <c r="C13" s="22"/>
      <c r="D13" s="23">
        <f>SUM(D6:D12)</f>
        <v>100.00000095367432</v>
      </c>
      <c r="E13" s="23">
        <f>SUM(E6:E12)</f>
        <v>100.00000166893005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2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4"/>
      <c r="C17" s="50" t="s">
        <v>46</v>
      </c>
      <c r="D17" s="52"/>
      <c r="E17" s="45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9" t="s">
        <v>133</v>
      </c>
      <c r="E18" s="59" t="s">
        <v>134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20" t="s">
        <v>90</v>
      </c>
      <c r="C19" s="20" t="s">
        <v>7</v>
      </c>
      <c r="D19" s="21">
        <v>21.951000213623047</v>
      </c>
      <c r="E19" s="21">
        <v>21.429000854492188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20" t="s">
        <v>91</v>
      </c>
      <c r="C20" s="20" t="s">
        <v>42</v>
      </c>
      <c r="D20" s="21">
        <v>24.389999389648438</v>
      </c>
      <c r="E20" s="21">
        <v>0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20" t="s">
        <v>92</v>
      </c>
      <c r="C21" s="20" t="s">
        <v>43</v>
      </c>
      <c r="D21" s="21">
        <v>0</v>
      </c>
      <c r="E21" s="21">
        <v>7.14300012588501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20" t="s">
        <v>93</v>
      </c>
      <c r="C22" s="20" t="s">
        <v>44</v>
      </c>
      <c r="D22" s="21">
        <v>26.82900047302246</v>
      </c>
      <c r="E22" s="21">
        <v>25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0" t="s">
        <v>94</v>
      </c>
      <c r="C23" s="20" t="s">
        <v>45</v>
      </c>
      <c r="D23" s="21">
        <v>26.82900047302246</v>
      </c>
      <c r="E23" s="21">
        <v>46.42900085449219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2"/>
      <c r="C24" s="22"/>
      <c r="D24" s="23">
        <f>SUM(D19:D23)</f>
        <v>99.9990005493164</v>
      </c>
      <c r="E24" s="23">
        <f>SUM(E19:E23)</f>
        <v>100.00100183486938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69" t="s">
        <v>141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69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34"/>
      <c r="C3" s="50" t="s">
        <v>47</v>
      </c>
      <c r="D3" s="52"/>
      <c r="E3" s="45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9" t="s">
        <v>133</v>
      </c>
      <c r="E4" s="59" t="s">
        <v>134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20" t="s">
        <v>88</v>
      </c>
      <c r="C5" s="20" t="s">
        <v>97</v>
      </c>
      <c r="D5" s="21">
        <v>0</v>
      </c>
      <c r="E5" s="21">
        <v>0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90</v>
      </c>
      <c r="C6" s="20" t="s">
        <v>98</v>
      </c>
      <c r="D6" s="21">
        <v>0</v>
      </c>
      <c r="E6" s="21">
        <v>10.71399974822998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91</v>
      </c>
      <c r="C7" s="20" t="s">
        <v>99</v>
      </c>
      <c r="D7" s="21">
        <v>26.82900047302246</v>
      </c>
      <c r="E7" s="21">
        <v>42.856998443603516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92</v>
      </c>
      <c r="C8" s="20" t="s">
        <v>100</v>
      </c>
      <c r="D8" s="21">
        <v>39.02399826049805</v>
      </c>
      <c r="E8" s="21">
        <v>21.429000854492188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93</v>
      </c>
      <c r="C9" s="20" t="s">
        <v>101</v>
      </c>
      <c r="D9" s="21">
        <v>4.877999782562256</v>
      </c>
      <c r="E9" s="21">
        <v>0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94</v>
      </c>
      <c r="C10" s="20" t="s">
        <v>83</v>
      </c>
      <c r="D10" s="21">
        <v>0</v>
      </c>
      <c r="E10" s="21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95</v>
      </c>
      <c r="C11" s="20" t="s">
        <v>102</v>
      </c>
      <c r="D11" s="21">
        <v>19.511999130249023</v>
      </c>
      <c r="E11" s="21">
        <v>14.28600025177002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103</v>
      </c>
      <c r="C12" s="20" t="s">
        <v>104</v>
      </c>
      <c r="D12" s="21">
        <v>0</v>
      </c>
      <c r="E12" s="21">
        <v>0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0" t="s">
        <v>105</v>
      </c>
      <c r="C13" s="20" t="s">
        <v>106</v>
      </c>
      <c r="D13" s="21">
        <v>7.316999912261963</v>
      </c>
      <c r="E13" s="21">
        <v>10.71399974822998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20" t="s">
        <v>107</v>
      </c>
      <c r="C14" s="20" t="s">
        <v>108</v>
      </c>
      <c r="D14" s="21">
        <v>0</v>
      </c>
      <c r="E14" s="21">
        <v>0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20" t="s">
        <v>109</v>
      </c>
      <c r="C15" s="20" t="s">
        <v>110</v>
      </c>
      <c r="D15" s="21">
        <v>2.438999891281128</v>
      </c>
      <c r="E15" s="21">
        <v>0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20" t="s">
        <v>111</v>
      </c>
      <c r="C16" s="20" t="s">
        <v>75</v>
      </c>
      <c r="D16" s="21">
        <v>0</v>
      </c>
      <c r="E16" s="21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2"/>
      <c r="C17" s="22"/>
      <c r="D17" s="23">
        <f>SUM(D5:D16)</f>
        <v>99.99899744987488</v>
      </c>
      <c r="E17" s="23">
        <f>SUM(E5:E16)</f>
        <v>99.99999904632568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spans="1:14" ht="12.75">
      <c r="A1" s="69" t="s">
        <v>141</v>
      </c>
      <c r="B1" s="24"/>
      <c r="C1" s="2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9" t="s">
        <v>133</v>
      </c>
      <c r="C3" s="59" t="s">
        <v>134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0</v>
      </c>
      <c r="C5" s="8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0</v>
      </c>
      <c r="C6" s="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0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0</v>
      </c>
      <c r="C8" s="8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1</v>
      </c>
      <c r="C9" s="8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7</v>
      </c>
      <c r="C10" s="8"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5</v>
      </c>
      <c r="C11" s="8">
        <v>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2</v>
      </c>
      <c r="C12" s="8">
        <v>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3</v>
      </c>
      <c r="C13" s="8">
        <v>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5</v>
      </c>
      <c r="C14" s="8">
        <v>3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2</v>
      </c>
      <c r="C15" s="8">
        <v>2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3</v>
      </c>
      <c r="C16" s="8">
        <v>3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5</v>
      </c>
      <c r="C17" s="8">
        <v>5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3</v>
      </c>
      <c r="C18" s="8">
        <v>2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1</v>
      </c>
      <c r="C19" s="8">
        <v>2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4</v>
      </c>
      <c r="C20" s="8">
        <v>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0</v>
      </c>
      <c r="C21" s="8"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0</v>
      </c>
      <c r="C22" s="8"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0</v>
      </c>
      <c r="C23" s="8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0</v>
      </c>
      <c r="C24" s="8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0</v>
      </c>
      <c r="C25" s="8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0</v>
      </c>
      <c r="C26" s="8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0</v>
      </c>
      <c r="C27" s="8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41</v>
      </c>
      <c r="C30" s="9">
        <f>SUM(C5:C28)</f>
        <v>28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1.7083333333333333</v>
      </c>
      <c r="C31" s="10">
        <f>AVERAGE(C5:C28)</f>
        <v>1.1666666666666667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70" t="s">
        <v>141</v>
      </c>
      <c r="C1" s="71"/>
      <c r="D1" s="31"/>
      <c r="E1" s="12"/>
      <c r="F1" s="12"/>
      <c r="G1" s="31"/>
      <c r="H1" s="12"/>
      <c r="I1" s="12"/>
      <c r="J1" s="12"/>
      <c r="K1" s="12"/>
      <c r="L1" s="12"/>
    </row>
    <row r="2" spans="1:12" ht="12.75">
      <c r="A2" s="12"/>
      <c r="B2" s="70"/>
      <c r="C2" s="71"/>
      <c r="D2" s="31"/>
      <c r="E2" s="12"/>
      <c r="F2" s="12"/>
      <c r="G2" s="31"/>
      <c r="H2" s="12"/>
      <c r="I2" s="12"/>
      <c r="J2" s="12"/>
      <c r="K2" s="12"/>
      <c r="L2" s="12"/>
    </row>
    <row r="3" spans="1:12" ht="12.75">
      <c r="A3" s="11"/>
      <c r="B3" s="33"/>
      <c r="C3" s="52"/>
      <c r="D3" s="51" t="s">
        <v>50</v>
      </c>
      <c r="E3" s="33"/>
      <c r="F3" s="33"/>
      <c r="G3" s="72"/>
      <c r="H3" s="33"/>
      <c r="I3" s="11"/>
      <c r="J3" s="11"/>
      <c r="K3" s="11"/>
      <c r="L3" s="11"/>
    </row>
    <row r="4" spans="1:12" ht="12.75">
      <c r="A4" s="11"/>
      <c r="B4" s="55"/>
      <c r="C4" s="11"/>
      <c r="D4" s="54" t="s">
        <v>40</v>
      </c>
      <c r="E4" s="33"/>
      <c r="F4" s="11"/>
      <c r="G4" s="54" t="s">
        <v>41</v>
      </c>
      <c r="H4" s="33"/>
      <c r="I4" s="11"/>
      <c r="J4" s="11"/>
      <c r="K4" s="11"/>
      <c r="L4" s="11"/>
    </row>
    <row r="5" spans="1:12" ht="25.5">
      <c r="A5" s="11"/>
      <c r="B5" s="56" t="s">
        <v>0</v>
      </c>
      <c r="C5" s="56" t="s">
        <v>3</v>
      </c>
      <c r="D5" s="59" t="s">
        <v>133</v>
      </c>
      <c r="E5" s="59" t="s">
        <v>134</v>
      </c>
      <c r="F5" s="32"/>
      <c r="G5" s="59" t="s">
        <v>133</v>
      </c>
      <c r="H5" s="59" t="s">
        <v>134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</v>
      </c>
      <c r="E6" s="4">
        <v>0</v>
      </c>
      <c r="F6" s="11"/>
      <c r="G6" s="4">
        <v>0</v>
      </c>
      <c r="H6" s="4">
        <v>0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4.877999782562256</v>
      </c>
      <c r="E7" s="4">
        <v>3.571000099182129</v>
      </c>
      <c r="F7" s="11"/>
      <c r="G7" s="4">
        <v>6.081</v>
      </c>
      <c r="H7" s="4">
        <v>1.914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0</v>
      </c>
      <c r="E8" s="4">
        <v>0</v>
      </c>
      <c r="F8" s="11"/>
      <c r="G8" s="4">
        <v>0</v>
      </c>
      <c r="H8" s="4">
        <v>0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4.877999782562256</v>
      </c>
      <c r="E9" s="4">
        <v>0</v>
      </c>
      <c r="F9" s="11"/>
      <c r="G9" s="4">
        <v>6.081</v>
      </c>
      <c r="H9" s="4">
        <v>0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26.82900047302246</v>
      </c>
      <c r="E10" s="4">
        <v>28.570999145507812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0</v>
      </c>
      <c r="E11" s="4">
        <v>3.571000099182129</v>
      </c>
      <c r="F11" s="11"/>
      <c r="G11" s="4">
        <v>0</v>
      </c>
      <c r="H11" s="4">
        <v>6.699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0</v>
      </c>
      <c r="E12" s="4">
        <v>3.571000099182129</v>
      </c>
      <c r="F12" s="11"/>
      <c r="G12" s="4">
        <v>0</v>
      </c>
      <c r="H12" s="4">
        <v>5.981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0</v>
      </c>
      <c r="E13" s="4">
        <v>0</v>
      </c>
      <c r="F13" s="11"/>
      <c r="G13" s="4">
        <v>0</v>
      </c>
      <c r="H13" s="4">
        <v>0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0</v>
      </c>
      <c r="E14" s="4">
        <v>0</v>
      </c>
      <c r="F14" s="11"/>
      <c r="G14" s="4">
        <v>0</v>
      </c>
      <c r="H14" s="4">
        <v>0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2.438999891281128</v>
      </c>
      <c r="E15" s="4">
        <v>3.571000099182129</v>
      </c>
      <c r="F15" s="11"/>
      <c r="G15" s="4">
        <v>4.223</v>
      </c>
      <c r="H15" s="4">
        <v>6.699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24.389999389648438</v>
      </c>
      <c r="E16" s="4">
        <v>28.570999145507812</v>
      </c>
      <c r="F16" s="11"/>
      <c r="G16" s="4">
        <v>25.338</v>
      </c>
      <c r="H16" s="4">
        <v>28.947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0</v>
      </c>
      <c r="E17" s="4">
        <v>0</v>
      </c>
      <c r="F17" s="11"/>
      <c r="G17" s="4">
        <v>0</v>
      </c>
      <c r="H17" s="4">
        <v>0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4.877999782562256</v>
      </c>
      <c r="E18" s="4">
        <v>0</v>
      </c>
      <c r="F18" s="11"/>
      <c r="G18" s="4">
        <v>2.703</v>
      </c>
      <c r="H18" s="4">
        <v>0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2.438999891281128</v>
      </c>
      <c r="E19" s="4">
        <v>10.71399974822998</v>
      </c>
      <c r="F19" s="11"/>
      <c r="G19" s="4">
        <v>4.73</v>
      </c>
      <c r="H19" s="4">
        <v>19.378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0</v>
      </c>
      <c r="E20" s="4">
        <v>0</v>
      </c>
      <c r="F20" s="11"/>
      <c r="G20" s="4">
        <v>0</v>
      </c>
      <c r="H20" s="4">
        <v>0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29.26799964904785</v>
      </c>
      <c r="E21" s="4">
        <v>17.85700035095215</v>
      </c>
      <c r="F21" s="11"/>
      <c r="G21" s="4">
        <v>50.845</v>
      </c>
      <c r="H21" s="4">
        <v>30.383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99.99899864196777</v>
      </c>
      <c r="E23" s="6">
        <f>SUM(E6:E22)</f>
        <v>99.99699878692627</v>
      </c>
      <c r="F23" s="11"/>
      <c r="G23" s="6">
        <f>SUM(G6:G22)</f>
        <v>100.001</v>
      </c>
      <c r="H23" s="6">
        <f>SUM(H6:H22)</f>
        <v>100.00099999999999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</cols>
  <sheetData>
    <row r="1" spans="1:23" ht="12.75">
      <c r="A1" s="11"/>
      <c r="B1" s="11"/>
      <c r="C1" s="69" t="s">
        <v>141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6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48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48"/>
      <c r="G4" s="33"/>
      <c r="H4" s="36" t="s">
        <v>8</v>
      </c>
      <c r="I4" s="33"/>
      <c r="J4" s="33"/>
      <c r="K4" s="36" t="s">
        <v>9</v>
      </c>
      <c r="L4" s="33"/>
      <c r="M4" s="33"/>
      <c r="N4" s="36" t="s">
        <v>10</v>
      </c>
      <c r="O4" s="33"/>
      <c r="P4" s="33"/>
      <c r="Q4" s="36" t="s">
        <v>11</v>
      </c>
      <c r="R4" s="33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26"/>
      <c r="G5" s="33"/>
      <c r="H5" s="27" t="s">
        <v>42</v>
      </c>
      <c r="I5" s="33"/>
      <c r="J5" s="11"/>
      <c r="K5" s="27" t="s">
        <v>43</v>
      </c>
      <c r="L5" s="33"/>
      <c r="M5" s="33"/>
      <c r="N5" s="27" t="s">
        <v>44</v>
      </c>
      <c r="O5" s="33"/>
      <c r="P5" s="11"/>
      <c r="Q5" s="28" t="s">
        <v>45</v>
      </c>
      <c r="R5" s="33"/>
      <c r="S5" s="11"/>
      <c r="T5" s="11"/>
      <c r="U5" s="11"/>
      <c r="V5" s="11"/>
      <c r="W5" s="11"/>
    </row>
    <row r="6" spans="1:23" ht="38.25">
      <c r="A6" s="11"/>
      <c r="B6" s="7" t="s">
        <v>0</v>
      </c>
      <c r="C6" s="7" t="s">
        <v>5</v>
      </c>
      <c r="D6" s="61" t="s">
        <v>133</v>
      </c>
      <c r="E6" s="61" t="s">
        <v>134</v>
      </c>
      <c r="F6" s="7" t="s">
        <v>4</v>
      </c>
      <c r="G6" s="61" t="s">
        <v>133</v>
      </c>
      <c r="H6" s="61" t="s">
        <v>134</v>
      </c>
      <c r="I6" s="7" t="s">
        <v>4</v>
      </c>
      <c r="J6" s="61" t="s">
        <v>133</v>
      </c>
      <c r="K6" s="61" t="s">
        <v>134</v>
      </c>
      <c r="L6" s="7" t="s">
        <v>4</v>
      </c>
      <c r="M6" s="61" t="s">
        <v>133</v>
      </c>
      <c r="N6" s="61" t="s">
        <v>134</v>
      </c>
      <c r="O6" s="7" t="s">
        <v>4</v>
      </c>
      <c r="P6" s="61" t="s">
        <v>133</v>
      </c>
      <c r="Q6" s="61" t="s">
        <v>134</v>
      </c>
      <c r="R6" s="7" t="s">
        <v>4</v>
      </c>
      <c r="S6" s="61" t="s">
        <v>136</v>
      </c>
      <c r="T6" s="61" t="s">
        <v>137</v>
      </c>
      <c r="U6" s="7" t="s">
        <v>4</v>
      </c>
      <c r="V6" s="7" t="s">
        <v>5</v>
      </c>
      <c r="W6" s="11"/>
    </row>
    <row r="7" spans="1:23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</row>
    <row r="8" spans="1:23" ht="12.75">
      <c r="A8" s="11"/>
      <c r="B8" s="3" t="s">
        <v>56</v>
      </c>
      <c r="C8" s="3" t="s">
        <v>57</v>
      </c>
      <c r="D8" s="3">
        <v>300</v>
      </c>
      <c r="E8" s="3">
        <v>300</v>
      </c>
      <c r="F8" s="3">
        <f aca="true" t="shared" si="0" ref="F8:F23">SUM(D8:E8)</f>
        <v>600</v>
      </c>
      <c r="G8" s="3">
        <v>0</v>
      </c>
      <c r="H8" s="3">
        <v>0</v>
      </c>
      <c r="I8" s="3">
        <f aca="true" t="shared" si="1" ref="I8:I23">SUM(G8:H8)</f>
        <v>0</v>
      </c>
      <c r="J8" s="3">
        <v>0</v>
      </c>
      <c r="K8" s="3">
        <v>0</v>
      </c>
      <c r="L8" s="3">
        <f aca="true" t="shared" si="2" ref="L8:L23">SUM(J8:K8)</f>
        <v>0</v>
      </c>
      <c r="M8" s="3">
        <v>0</v>
      </c>
      <c r="N8" s="3">
        <v>0</v>
      </c>
      <c r="O8" s="3">
        <f aca="true" t="shared" si="3" ref="O8:O23">SUM(M8:N8)</f>
        <v>0</v>
      </c>
      <c r="P8" s="3">
        <v>300</v>
      </c>
      <c r="Q8" s="3">
        <v>0</v>
      </c>
      <c r="R8" s="3">
        <f aca="true" t="shared" si="4" ref="R8:R23">SUM(P8:Q8)</f>
        <v>300</v>
      </c>
      <c r="S8" s="5">
        <f aca="true" t="shared" si="5" ref="S8:S24">D8+G8+J8+M8+P8</f>
        <v>600</v>
      </c>
      <c r="T8" s="5">
        <f aca="true" t="shared" si="6" ref="T8:T24">E8+H8+K8+N8+Q8</f>
        <v>300</v>
      </c>
      <c r="U8" s="5">
        <f aca="true" t="shared" si="7" ref="U8:U24">S8+T8</f>
        <v>900</v>
      </c>
      <c r="V8" s="3" t="s">
        <v>57</v>
      </c>
      <c r="W8" s="11"/>
    </row>
    <row r="9" spans="1:23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 t="shared" si="2"/>
        <v>0</v>
      </c>
      <c r="M9" s="3">
        <v>0</v>
      </c>
      <c r="N9" s="3">
        <v>0</v>
      </c>
      <c r="O9" s="3">
        <f t="shared" si="3"/>
        <v>0</v>
      </c>
      <c r="P9" s="3">
        <v>0</v>
      </c>
      <c r="Q9" s="3">
        <v>0</v>
      </c>
      <c r="R9" s="3">
        <f t="shared" si="4"/>
        <v>0</v>
      </c>
      <c r="S9" s="5">
        <f t="shared" si="5"/>
        <v>0</v>
      </c>
      <c r="T9" s="5">
        <f t="shared" si="6"/>
        <v>0</v>
      </c>
      <c r="U9" s="5">
        <f t="shared" si="7"/>
        <v>0</v>
      </c>
      <c r="V9" s="3" t="s">
        <v>59</v>
      </c>
      <c r="W9" s="11"/>
    </row>
    <row r="10" spans="1:23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600</v>
      </c>
      <c r="H10" s="3">
        <v>0</v>
      </c>
      <c r="I10" s="3">
        <f t="shared" si="1"/>
        <v>600</v>
      </c>
      <c r="J10" s="3">
        <v>0</v>
      </c>
      <c r="K10" s="3">
        <v>0</v>
      </c>
      <c r="L10" s="3">
        <f t="shared" si="2"/>
        <v>0</v>
      </c>
      <c r="M10" s="3">
        <v>0</v>
      </c>
      <c r="N10" s="3">
        <v>0</v>
      </c>
      <c r="O10" s="3">
        <f t="shared" si="3"/>
        <v>0</v>
      </c>
      <c r="P10" s="3">
        <v>0</v>
      </c>
      <c r="Q10" s="3">
        <v>0</v>
      </c>
      <c r="R10" s="3">
        <f t="shared" si="4"/>
        <v>0</v>
      </c>
      <c r="S10" s="5">
        <f t="shared" si="5"/>
        <v>600</v>
      </c>
      <c r="T10" s="5">
        <f t="shared" si="6"/>
        <v>0</v>
      </c>
      <c r="U10" s="5">
        <f t="shared" si="7"/>
        <v>600</v>
      </c>
      <c r="V10" s="3" t="s">
        <v>61</v>
      </c>
      <c r="W10" s="11"/>
    </row>
    <row r="11" spans="1:23" ht="12.75">
      <c r="A11" s="11"/>
      <c r="B11" s="3" t="s">
        <v>62</v>
      </c>
      <c r="C11" s="3" t="s">
        <v>63</v>
      </c>
      <c r="D11" s="3">
        <v>300</v>
      </c>
      <c r="E11" s="3">
        <v>0</v>
      </c>
      <c r="F11" s="3">
        <f t="shared" si="0"/>
        <v>300</v>
      </c>
      <c r="G11" s="3">
        <v>900</v>
      </c>
      <c r="H11" s="3">
        <v>0</v>
      </c>
      <c r="I11" s="3">
        <f t="shared" si="1"/>
        <v>900</v>
      </c>
      <c r="J11" s="3">
        <v>0</v>
      </c>
      <c r="K11" s="3">
        <v>300</v>
      </c>
      <c r="L11" s="3">
        <f t="shared" si="2"/>
        <v>300</v>
      </c>
      <c r="M11" s="3">
        <v>1500</v>
      </c>
      <c r="N11" s="3">
        <v>300</v>
      </c>
      <c r="O11" s="3">
        <f t="shared" si="3"/>
        <v>1800</v>
      </c>
      <c r="P11" s="3">
        <v>600</v>
      </c>
      <c r="Q11" s="3">
        <v>1800</v>
      </c>
      <c r="R11" s="3">
        <f t="shared" si="4"/>
        <v>2400</v>
      </c>
      <c r="S11" s="5">
        <f t="shared" si="5"/>
        <v>3300</v>
      </c>
      <c r="T11" s="5">
        <f t="shared" si="6"/>
        <v>2400</v>
      </c>
      <c r="U11" s="5">
        <f t="shared" si="7"/>
        <v>5700</v>
      </c>
      <c r="V11" s="3" t="s">
        <v>63</v>
      </c>
      <c r="W11" s="11"/>
    </row>
    <row r="12" spans="1:23" ht="12.75">
      <c r="A12" s="11"/>
      <c r="B12" s="3" t="s">
        <v>64</v>
      </c>
      <c r="C12" s="3" t="s">
        <v>65</v>
      </c>
      <c r="D12" s="3">
        <v>0</v>
      </c>
      <c r="E12" s="3">
        <v>0</v>
      </c>
      <c r="F12" s="3">
        <f t="shared" si="0"/>
        <v>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t="shared" si="2"/>
        <v>0</v>
      </c>
      <c r="M12" s="3">
        <v>0</v>
      </c>
      <c r="N12" s="3">
        <v>0</v>
      </c>
      <c r="O12" s="3">
        <f t="shared" si="3"/>
        <v>0</v>
      </c>
      <c r="P12" s="3">
        <v>0</v>
      </c>
      <c r="Q12" s="3">
        <v>300</v>
      </c>
      <c r="R12" s="3">
        <f t="shared" si="4"/>
        <v>300</v>
      </c>
      <c r="S12" s="5">
        <f t="shared" si="5"/>
        <v>0</v>
      </c>
      <c r="T12" s="5">
        <f t="shared" si="6"/>
        <v>300</v>
      </c>
      <c r="U12" s="5">
        <f t="shared" si="7"/>
        <v>300</v>
      </c>
      <c r="V12" s="3" t="s">
        <v>65</v>
      </c>
      <c r="W12" s="11"/>
    </row>
    <row r="13" spans="1:23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2"/>
        <v>0</v>
      </c>
      <c r="M13" s="3">
        <v>0</v>
      </c>
      <c r="N13" s="3">
        <v>300</v>
      </c>
      <c r="O13" s="3">
        <f t="shared" si="3"/>
        <v>300</v>
      </c>
      <c r="P13" s="3">
        <v>0</v>
      </c>
      <c r="Q13" s="3">
        <v>0</v>
      </c>
      <c r="R13" s="3">
        <f t="shared" si="4"/>
        <v>0</v>
      </c>
      <c r="S13" s="5">
        <f t="shared" si="5"/>
        <v>0</v>
      </c>
      <c r="T13" s="5">
        <f t="shared" si="6"/>
        <v>300</v>
      </c>
      <c r="U13" s="5">
        <f t="shared" si="7"/>
        <v>300</v>
      </c>
      <c r="V13" s="3" t="s">
        <v>67</v>
      </c>
      <c r="W13" s="11"/>
    </row>
    <row r="14" spans="1:23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2"/>
        <v>0</v>
      </c>
      <c r="M14" s="3">
        <v>0</v>
      </c>
      <c r="N14" s="3">
        <v>0</v>
      </c>
      <c r="O14" s="3">
        <f t="shared" si="3"/>
        <v>0</v>
      </c>
      <c r="P14" s="3">
        <v>0</v>
      </c>
      <c r="Q14" s="3">
        <v>0</v>
      </c>
      <c r="R14" s="3">
        <f t="shared" si="4"/>
        <v>0</v>
      </c>
      <c r="S14" s="5">
        <f t="shared" si="5"/>
        <v>0</v>
      </c>
      <c r="T14" s="5">
        <f t="shared" si="6"/>
        <v>0</v>
      </c>
      <c r="U14" s="5">
        <f t="shared" si="7"/>
        <v>0</v>
      </c>
      <c r="V14" s="3" t="s">
        <v>69</v>
      </c>
      <c r="W14" s="11"/>
    </row>
    <row r="15" spans="1:23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2"/>
        <v>0</v>
      </c>
      <c r="M15" s="3">
        <v>0</v>
      </c>
      <c r="N15" s="3">
        <v>0</v>
      </c>
      <c r="O15" s="3">
        <f t="shared" si="3"/>
        <v>0</v>
      </c>
      <c r="P15" s="3">
        <v>0</v>
      </c>
      <c r="Q15" s="3">
        <v>0</v>
      </c>
      <c r="R15" s="3">
        <f t="shared" si="4"/>
        <v>0</v>
      </c>
      <c r="S15" s="5">
        <f t="shared" si="5"/>
        <v>0</v>
      </c>
      <c r="T15" s="5">
        <f t="shared" si="6"/>
        <v>0</v>
      </c>
      <c r="U15" s="5">
        <f t="shared" si="7"/>
        <v>0</v>
      </c>
      <c r="V15" s="3" t="s">
        <v>71</v>
      </c>
      <c r="W15" s="11"/>
    </row>
    <row r="16" spans="1:23" ht="12.75">
      <c r="A16" s="11"/>
      <c r="B16" s="3" t="s">
        <v>72</v>
      </c>
      <c r="C16" s="3" t="s">
        <v>73</v>
      </c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 t="shared" si="2"/>
        <v>0</v>
      </c>
      <c r="M16" s="3">
        <v>300</v>
      </c>
      <c r="N16" s="3">
        <v>0</v>
      </c>
      <c r="O16" s="3">
        <f t="shared" si="3"/>
        <v>300</v>
      </c>
      <c r="P16" s="3">
        <v>0</v>
      </c>
      <c r="Q16" s="3">
        <v>300</v>
      </c>
      <c r="R16" s="3">
        <f t="shared" si="4"/>
        <v>300</v>
      </c>
      <c r="S16" s="5">
        <f t="shared" si="5"/>
        <v>300</v>
      </c>
      <c r="T16" s="5">
        <f t="shared" si="6"/>
        <v>300</v>
      </c>
      <c r="U16" s="5">
        <f t="shared" si="7"/>
        <v>600</v>
      </c>
      <c r="V16" s="3" t="s">
        <v>73</v>
      </c>
      <c r="W16" s="11"/>
    </row>
    <row r="17" spans="1:23" ht="12.75">
      <c r="A17" s="11"/>
      <c r="B17" s="3" t="s">
        <v>74</v>
      </c>
      <c r="C17" s="3" t="s">
        <v>75</v>
      </c>
      <c r="D17" s="3">
        <v>1500</v>
      </c>
      <c r="E17" s="3">
        <v>1500</v>
      </c>
      <c r="F17" s="3">
        <f t="shared" si="0"/>
        <v>3000</v>
      </c>
      <c r="G17" s="3">
        <v>900</v>
      </c>
      <c r="H17" s="3">
        <v>0</v>
      </c>
      <c r="I17" s="3">
        <f t="shared" si="1"/>
        <v>900</v>
      </c>
      <c r="J17" s="3">
        <v>0</v>
      </c>
      <c r="K17" s="3">
        <v>0</v>
      </c>
      <c r="L17" s="3">
        <f t="shared" si="2"/>
        <v>0</v>
      </c>
      <c r="M17" s="3">
        <v>0</v>
      </c>
      <c r="N17" s="3">
        <v>300</v>
      </c>
      <c r="O17" s="3">
        <f t="shared" si="3"/>
        <v>300</v>
      </c>
      <c r="P17" s="3">
        <v>600</v>
      </c>
      <c r="Q17" s="3">
        <v>600</v>
      </c>
      <c r="R17" s="3">
        <f t="shared" si="4"/>
        <v>1200</v>
      </c>
      <c r="S17" s="5">
        <f t="shared" si="5"/>
        <v>3000</v>
      </c>
      <c r="T17" s="5">
        <f t="shared" si="6"/>
        <v>2400</v>
      </c>
      <c r="U17" s="5">
        <f t="shared" si="7"/>
        <v>5400</v>
      </c>
      <c r="V17" s="3" t="s">
        <v>75</v>
      </c>
      <c r="W17" s="11"/>
    </row>
    <row r="18" spans="1:23" ht="12.75">
      <c r="A18" s="11"/>
      <c r="B18" s="3" t="s">
        <v>76</v>
      </c>
      <c r="C18" s="3" t="s">
        <v>77</v>
      </c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2"/>
        <v>0</v>
      </c>
      <c r="M18" s="3">
        <v>0</v>
      </c>
      <c r="N18" s="3">
        <v>0</v>
      </c>
      <c r="O18" s="3">
        <f t="shared" si="3"/>
        <v>0</v>
      </c>
      <c r="P18" s="3">
        <v>0</v>
      </c>
      <c r="Q18" s="3">
        <v>0</v>
      </c>
      <c r="R18" s="3">
        <f t="shared" si="4"/>
        <v>0</v>
      </c>
      <c r="S18" s="5">
        <f t="shared" si="5"/>
        <v>0</v>
      </c>
      <c r="T18" s="5">
        <f t="shared" si="6"/>
        <v>0</v>
      </c>
      <c r="U18" s="5">
        <f t="shared" si="7"/>
        <v>0</v>
      </c>
      <c r="V18" s="3" t="s">
        <v>77</v>
      </c>
      <c r="W18" s="11"/>
    </row>
    <row r="19" spans="1:23" ht="12.75">
      <c r="A19" s="11"/>
      <c r="B19" s="3" t="s">
        <v>78</v>
      </c>
      <c r="C19" s="3" t="s">
        <v>79</v>
      </c>
      <c r="D19" s="3">
        <v>600</v>
      </c>
      <c r="E19" s="3">
        <v>0</v>
      </c>
      <c r="F19" s="3">
        <f t="shared" si="0"/>
        <v>600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2"/>
        <v>0</v>
      </c>
      <c r="M19" s="3">
        <v>0</v>
      </c>
      <c r="N19" s="3">
        <v>0</v>
      </c>
      <c r="O19" s="3">
        <f t="shared" si="3"/>
        <v>0</v>
      </c>
      <c r="P19" s="3">
        <v>0</v>
      </c>
      <c r="Q19" s="3">
        <v>0</v>
      </c>
      <c r="R19" s="3">
        <f t="shared" si="4"/>
        <v>0</v>
      </c>
      <c r="S19" s="5">
        <f t="shared" si="5"/>
        <v>600</v>
      </c>
      <c r="T19" s="5">
        <f t="shared" si="6"/>
        <v>0</v>
      </c>
      <c r="U19" s="5">
        <f t="shared" si="7"/>
        <v>600</v>
      </c>
      <c r="V19" s="3" t="s">
        <v>79</v>
      </c>
      <c r="W19" s="11"/>
    </row>
    <row r="20" spans="1:23" ht="12.75">
      <c r="A20" s="11"/>
      <c r="B20" s="3" t="s">
        <v>80</v>
      </c>
      <c r="C20" s="3" t="s">
        <v>81</v>
      </c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t="shared" si="2"/>
        <v>0</v>
      </c>
      <c r="M20" s="3">
        <v>0</v>
      </c>
      <c r="N20" s="3">
        <v>300</v>
      </c>
      <c r="O20" s="3">
        <f t="shared" si="3"/>
        <v>300</v>
      </c>
      <c r="P20" s="3">
        <v>300</v>
      </c>
      <c r="Q20" s="3">
        <v>600</v>
      </c>
      <c r="R20" s="3">
        <f t="shared" si="4"/>
        <v>900</v>
      </c>
      <c r="S20" s="5">
        <f t="shared" si="5"/>
        <v>300</v>
      </c>
      <c r="T20" s="5">
        <f t="shared" si="6"/>
        <v>900</v>
      </c>
      <c r="U20" s="5">
        <f t="shared" si="7"/>
        <v>1200</v>
      </c>
      <c r="V20" s="3" t="s">
        <v>81</v>
      </c>
      <c r="W20" s="11"/>
    </row>
    <row r="21" spans="1:23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2"/>
        <v>0</v>
      </c>
      <c r="M21" s="3">
        <v>0</v>
      </c>
      <c r="N21" s="3">
        <v>0</v>
      </c>
      <c r="O21" s="3">
        <f t="shared" si="3"/>
        <v>0</v>
      </c>
      <c r="P21" s="3">
        <v>0</v>
      </c>
      <c r="Q21" s="3">
        <v>0</v>
      </c>
      <c r="R21" s="3">
        <f t="shared" si="4"/>
        <v>0</v>
      </c>
      <c r="S21" s="5">
        <f t="shared" si="5"/>
        <v>0</v>
      </c>
      <c r="T21" s="5">
        <f t="shared" si="6"/>
        <v>0</v>
      </c>
      <c r="U21" s="5">
        <f t="shared" si="7"/>
        <v>0</v>
      </c>
      <c r="V21" s="3" t="s">
        <v>83</v>
      </c>
      <c r="W21" s="11"/>
    </row>
    <row r="22" spans="1:23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600</v>
      </c>
      <c r="H22" s="3">
        <v>0</v>
      </c>
      <c r="I22" s="3">
        <f t="shared" si="1"/>
        <v>600</v>
      </c>
      <c r="J22" s="3">
        <v>0</v>
      </c>
      <c r="K22" s="3">
        <v>300</v>
      </c>
      <c r="L22" s="3">
        <f t="shared" si="2"/>
        <v>300</v>
      </c>
      <c r="M22" s="3">
        <v>1500</v>
      </c>
      <c r="N22" s="3">
        <v>900</v>
      </c>
      <c r="O22" s="3">
        <f t="shared" si="3"/>
        <v>2400</v>
      </c>
      <c r="P22" s="3">
        <v>1500</v>
      </c>
      <c r="Q22" s="3">
        <v>300</v>
      </c>
      <c r="R22" s="3">
        <f t="shared" si="4"/>
        <v>1800</v>
      </c>
      <c r="S22" s="5">
        <f t="shared" si="5"/>
        <v>3600</v>
      </c>
      <c r="T22" s="5">
        <f t="shared" si="6"/>
        <v>1500</v>
      </c>
      <c r="U22" s="5">
        <f t="shared" si="7"/>
        <v>5100</v>
      </c>
      <c r="V22" s="3" t="s">
        <v>85</v>
      </c>
      <c r="W22" s="11"/>
    </row>
    <row r="23" spans="1:23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2"/>
        <v>0</v>
      </c>
      <c r="M23" s="3">
        <v>0</v>
      </c>
      <c r="N23" s="3">
        <v>0</v>
      </c>
      <c r="O23" s="3">
        <f t="shared" si="3"/>
        <v>0</v>
      </c>
      <c r="P23" s="3">
        <v>0</v>
      </c>
      <c r="Q23" s="3">
        <v>0</v>
      </c>
      <c r="R23" s="3">
        <f t="shared" si="4"/>
        <v>0</v>
      </c>
      <c r="S23" s="5">
        <f t="shared" si="5"/>
        <v>0</v>
      </c>
      <c r="T23" s="5">
        <f t="shared" si="6"/>
        <v>0</v>
      </c>
      <c r="U23" s="5">
        <f t="shared" si="7"/>
        <v>0</v>
      </c>
      <c r="V23" s="3" t="s">
        <v>87</v>
      </c>
      <c r="W23" s="11"/>
    </row>
    <row r="24" spans="1:23" ht="12.75">
      <c r="A24" s="11"/>
      <c r="B24" s="3"/>
      <c r="C24" s="5" t="s">
        <v>12</v>
      </c>
      <c r="D24" s="5">
        <f aca="true" t="shared" si="8" ref="D24:R24">SUM(D7:D23)</f>
        <v>2700</v>
      </c>
      <c r="E24" s="5">
        <f t="shared" si="8"/>
        <v>1800</v>
      </c>
      <c r="F24" s="5">
        <f t="shared" si="8"/>
        <v>4500</v>
      </c>
      <c r="G24" s="5">
        <f t="shared" si="8"/>
        <v>3000</v>
      </c>
      <c r="H24" s="5">
        <f t="shared" si="8"/>
        <v>0</v>
      </c>
      <c r="I24" s="5">
        <f t="shared" si="8"/>
        <v>3000</v>
      </c>
      <c r="J24" s="5">
        <f t="shared" si="8"/>
        <v>0</v>
      </c>
      <c r="K24" s="5">
        <f t="shared" si="8"/>
        <v>600</v>
      </c>
      <c r="L24" s="5">
        <f t="shared" si="8"/>
        <v>600</v>
      </c>
      <c r="M24" s="5">
        <f t="shared" si="8"/>
        <v>3300</v>
      </c>
      <c r="N24" s="5">
        <f t="shared" si="8"/>
        <v>2100</v>
      </c>
      <c r="O24" s="5">
        <f t="shared" si="8"/>
        <v>5400</v>
      </c>
      <c r="P24" s="5">
        <f t="shared" si="8"/>
        <v>3300</v>
      </c>
      <c r="Q24" s="5">
        <f t="shared" si="8"/>
        <v>3900</v>
      </c>
      <c r="R24" s="5">
        <f t="shared" si="8"/>
        <v>7200</v>
      </c>
      <c r="S24" s="5">
        <f t="shared" si="5"/>
        <v>12300</v>
      </c>
      <c r="T24" s="5">
        <f t="shared" si="6"/>
        <v>8400</v>
      </c>
      <c r="U24" s="5">
        <f t="shared" si="7"/>
        <v>20700</v>
      </c>
      <c r="V24" s="5" t="s">
        <v>12</v>
      </c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</cols>
  <sheetData>
    <row r="1" spans="1:23" ht="12.75">
      <c r="A1" s="11"/>
      <c r="B1" s="11"/>
      <c r="C1" s="69" t="s">
        <v>141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6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49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37"/>
      <c r="G4" s="34"/>
      <c r="H4" s="44" t="s">
        <v>8</v>
      </c>
      <c r="I4" s="45"/>
      <c r="J4" s="40"/>
      <c r="K4" s="36" t="s">
        <v>9</v>
      </c>
      <c r="L4" s="40"/>
      <c r="M4" s="34"/>
      <c r="N4" s="44" t="s">
        <v>10</v>
      </c>
      <c r="O4" s="45"/>
      <c r="P4" s="38"/>
      <c r="Q4" s="39" t="s">
        <v>11</v>
      </c>
      <c r="R4" s="41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43"/>
      <c r="G5" s="42"/>
      <c r="H5" s="25" t="s">
        <v>42</v>
      </c>
      <c r="I5" s="33"/>
      <c r="J5" s="33"/>
      <c r="K5" s="25" t="s">
        <v>43</v>
      </c>
      <c r="L5" s="33"/>
      <c r="M5" s="34"/>
      <c r="N5" s="46" t="s">
        <v>44</v>
      </c>
      <c r="O5" s="45"/>
      <c r="P5" s="33"/>
      <c r="Q5" s="47" t="s">
        <v>45</v>
      </c>
      <c r="R5" s="33"/>
      <c r="S5" s="11"/>
      <c r="T5" s="11"/>
      <c r="U5" s="11"/>
      <c r="V5" s="11"/>
      <c r="W5" s="11"/>
    </row>
    <row r="6" spans="1:27" ht="38.25">
      <c r="A6" s="11"/>
      <c r="B6" s="7" t="s">
        <v>0</v>
      </c>
      <c r="C6" s="7" t="s">
        <v>5</v>
      </c>
      <c r="D6" s="61" t="s">
        <v>133</v>
      </c>
      <c r="E6" s="61" t="s">
        <v>134</v>
      </c>
      <c r="F6" s="7" t="s">
        <v>4</v>
      </c>
      <c r="G6" s="61" t="s">
        <v>133</v>
      </c>
      <c r="H6" s="61" t="s">
        <v>134</v>
      </c>
      <c r="I6" s="7" t="s">
        <v>4</v>
      </c>
      <c r="J6" s="61" t="s">
        <v>133</v>
      </c>
      <c r="K6" s="61" t="s">
        <v>134</v>
      </c>
      <c r="L6" s="7" t="s">
        <v>4</v>
      </c>
      <c r="M6" s="61" t="s">
        <v>133</v>
      </c>
      <c r="N6" s="61" t="s">
        <v>134</v>
      </c>
      <c r="O6" s="7" t="s">
        <v>4</v>
      </c>
      <c r="P6" s="61" t="s">
        <v>133</v>
      </c>
      <c r="Q6" s="61" t="s">
        <v>134</v>
      </c>
      <c r="R6" s="7" t="s">
        <v>4</v>
      </c>
      <c r="S6" s="61" t="s">
        <v>136</v>
      </c>
      <c r="T6" s="61" t="str">
        <f>Q6&amp;" Total"</f>
        <v>WEST-BOUND Total</v>
      </c>
      <c r="U6" s="7" t="s">
        <v>4</v>
      </c>
      <c r="V6" s="7" t="s">
        <v>5</v>
      </c>
      <c r="W6" s="11"/>
      <c r="X6" s="30"/>
      <c r="Y6" s="30"/>
      <c r="Z6" s="30"/>
      <c r="AA6" s="30"/>
    </row>
    <row r="7" spans="1:27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  <c r="X7" s="31"/>
      <c r="Y7" s="30"/>
      <c r="Z7" s="30"/>
      <c r="AA7" s="30"/>
    </row>
    <row r="8" spans="1:27" ht="12.75">
      <c r="A8" s="11"/>
      <c r="B8" s="3" t="s">
        <v>56</v>
      </c>
      <c r="C8" s="3" t="s">
        <v>57</v>
      </c>
      <c r="D8" s="3">
        <v>2400</v>
      </c>
      <c r="E8" s="3">
        <v>2400</v>
      </c>
      <c r="F8" s="3">
        <f aca="true" t="shared" si="0" ref="F8:F23">SUM(D8:E8)</f>
        <v>4800</v>
      </c>
      <c r="G8" s="3">
        <v>0</v>
      </c>
      <c r="H8" s="3">
        <v>0</v>
      </c>
      <c r="I8" s="3">
        <f aca="true" t="shared" si="1" ref="I8:I20">SUM(G8:H8)</f>
        <v>0</v>
      </c>
      <c r="J8" s="3">
        <v>0</v>
      </c>
      <c r="K8" s="3">
        <v>0</v>
      </c>
      <c r="L8" s="3">
        <f>SUM(J8:K8)</f>
        <v>0</v>
      </c>
      <c r="M8" s="3">
        <v>0</v>
      </c>
      <c r="N8" s="3">
        <v>0</v>
      </c>
      <c r="O8" s="3">
        <f aca="true" t="shared" si="2" ref="O8:O23">SUM(M8:N8)</f>
        <v>0</v>
      </c>
      <c r="P8" s="3">
        <v>8400</v>
      </c>
      <c r="Q8" s="3">
        <v>0</v>
      </c>
      <c r="R8" s="3">
        <f aca="true" t="shared" si="3" ref="R8:R23">SUM(P8:Q8)</f>
        <v>8400</v>
      </c>
      <c r="S8" s="5">
        <f aca="true" t="shared" si="4" ref="S8:T24">D8+G8+J8+M8+P8</f>
        <v>10800</v>
      </c>
      <c r="T8" s="5">
        <f t="shared" si="4"/>
        <v>2400</v>
      </c>
      <c r="U8" s="5">
        <f aca="true" t="shared" si="5" ref="U8:U24">S8+T8</f>
        <v>13200</v>
      </c>
      <c r="V8" s="3" t="s">
        <v>57</v>
      </c>
      <c r="W8" s="11"/>
      <c r="X8" s="31"/>
      <c r="Y8" s="30"/>
      <c r="Z8" s="30"/>
      <c r="AA8" s="30"/>
    </row>
    <row r="9" spans="1:27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0</v>
      </c>
      <c r="N9" s="3">
        <v>0</v>
      </c>
      <c r="O9" s="3">
        <f t="shared" si="2"/>
        <v>0</v>
      </c>
      <c r="P9" s="3">
        <v>0</v>
      </c>
      <c r="Q9" s="3">
        <v>0</v>
      </c>
      <c r="R9" s="3">
        <f t="shared" si="3"/>
        <v>0</v>
      </c>
      <c r="S9" s="5">
        <f t="shared" si="4"/>
        <v>0</v>
      </c>
      <c r="T9" s="5">
        <f t="shared" si="4"/>
        <v>0</v>
      </c>
      <c r="U9" s="5">
        <f t="shared" si="5"/>
        <v>0</v>
      </c>
      <c r="V9" s="3" t="s">
        <v>59</v>
      </c>
      <c r="W9" s="11"/>
      <c r="X9" s="31"/>
      <c r="Y9" s="30"/>
      <c r="Z9" s="30"/>
      <c r="AA9" s="30"/>
    </row>
    <row r="10" spans="1:27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10800</v>
      </c>
      <c r="H10" s="3">
        <v>0</v>
      </c>
      <c r="I10" s="3">
        <f t="shared" si="1"/>
        <v>10800</v>
      </c>
      <c r="J10" s="3">
        <v>0</v>
      </c>
      <c r="K10" s="3">
        <v>0</v>
      </c>
      <c r="L10" s="3">
        <f>SUM(J10:K10)</f>
        <v>0</v>
      </c>
      <c r="M10" s="3">
        <v>0</v>
      </c>
      <c r="N10" s="3">
        <v>0</v>
      </c>
      <c r="O10" s="3">
        <f t="shared" si="2"/>
        <v>0</v>
      </c>
      <c r="P10" s="3">
        <v>0</v>
      </c>
      <c r="Q10" s="3">
        <v>0</v>
      </c>
      <c r="R10" s="3">
        <f t="shared" si="3"/>
        <v>0</v>
      </c>
      <c r="S10" s="5">
        <f t="shared" si="4"/>
        <v>10800</v>
      </c>
      <c r="T10" s="5">
        <f t="shared" si="4"/>
        <v>0</v>
      </c>
      <c r="U10" s="5">
        <f t="shared" si="5"/>
        <v>10800</v>
      </c>
      <c r="V10" s="3" t="s">
        <v>61</v>
      </c>
      <c r="W10" s="11"/>
      <c r="X10" s="31"/>
      <c r="Y10" s="30"/>
      <c r="Z10" s="30"/>
      <c r="AA10" s="30"/>
    </row>
    <row r="11" spans="1:27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>SUM(J11:K11)</f>
        <v>0</v>
      </c>
      <c r="M11" s="3">
        <v>0</v>
      </c>
      <c r="N11" s="3">
        <v>0</v>
      </c>
      <c r="O11" s="3">
        <f t="shared" si="2"/>
        <v>0</v>
      </c>
      <c r="P11" s="3">
        <v>0</v>
      </c>
      <c r="Q11" s="3">
        <v>0</v>
      </c>
      <c r="R11" s="3">
        <f t="shared" si="3"/>
        <v>0</v>
      </c>
      <c r="S11" s="5">
        <f t="shared" si="4"/>
        <v>0</v>
      </c>
      <c r="T11" s="5">
        <f t="shared" si="4"/>
        <v>0</v>
      </c>
      <c r="U11" s="5">
        <f t="shared" si="5"/>
        <v>0</v>
      </c>
      <c r="V11" s="3" t="s">
        <v>63</v>
      </c>
      <c r="W11" s="11"/>
      <c r="X11" s="31"/>
      <c r="Y11" s="30"/>
      <c r="Z11" s="30"/>
      <c r="AA11" s="30"/>
    </row>
    <row r="12" spans="1:27" ht="12.75">
      <c r="A12" s="11"/>
      <c r="B12" s="3" t="s">
        <v>64</v>
      </c>
      <c r="C12" s="3" t="s">
        <v>65</v>
      </c>
      <c r="D12" s="3">
        <v>0</v>
      </c>
      <c r="E12" s="3">
        <v>0</v>
      </c>
      <c r="F12" s="3">
        <f t="shared" si="0"/>
        <v>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aca="true" t="shared" si="6" ref="L12:L23">SUM(J12:K12)</f>
        <v>0</v>
      </c>
      <c r="M12" s="3">
        <v>0</v>
      </c>
      <c r="N12" s="3">
        <v>0</v>
      </c>
      <c r="O12" s="3">
        <f t="shared" si="2"/>
        <v>0</v>
      </c>
      <c r="P12" s="3">
        <v>0</v>
      </c>
      <c r="Q12" s="3">
        <v>8400</v>
      </c>
      <c r="R12" s="3">
        <f t="shared" si="3"/>
        <v>8400</v>
      </c>
      <c r="S12" s="5">
        <f t="shared" si="4"/>
        <v>0</v>
      </c>
      <c r="T12" s="5">
        <f t="shared" si="4"/>
        <v>8400</v>
      </c>
      <c r="U12" s="5">
        <f t="shared" si="5"/>
        <v>8400</v>
      </c>
      <c r="V12" s="3" t="s">
        <v>65</v>
      </c>
      <c r="W12" s="11"/>
      <c r="X12" s="31"/>
      <c r="Y12" s="30"/>
      <c r="Z12" s="30"/>
      <c r="AA12" s="30"/>
    </row>
    <row r="13" spans="1:27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6"/>
        <v>0</v>
      </c>
      <c r="M13" s="3">
        <v>0</v>
      </c>
      <c r="N13" s="3">
        <v>7500</v>
      </c>
      <c r="O13" s="3">
        <f t="shared" si="2"/>
        <v>7500</v>
      </c>
      <c r="P13" s="3">
        <v>0</v>
      </c>
      <c r="Q13" s="3">
        <v>0</v>
      </c>
      <c r="R13" s="3">
        <f t="shared" si="3"/>
        <v>0</v>
      </c>
      <c r="S13" s="5">
        <f t="shared" si="4"/>
        <v>0</v>
      </c>
      <c r="T13" s="5">
        <f t="shared" si="4"/>
        <v>7500</v>
      </c>
      <c r="U13" s="5">
        <f t="shared" si="5"/>
        <v>7500</v>
      </c>
      <c r="V13" s="3" t="s">
        <v>67</v>
      </c>
      <c r="W13" s="11"/>
      <c r="X13" s="31"/>
      <c r="Y13" s="30"/>
      <c r="Z13" s="30"/>
      <c r="AA13" s="30"/>
    </row>
    <row r="14" spans="1:27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6"/>
        <v>0</v>
      </c>
      <c r="M14" s="3">
        <v>0</v>
      </c>
      <c r="N14" s="3">
        <v>0</v>
      </c>
      <c r="O14" s="3">
        <f t="shared" si="2"/>
        <v>0</v>
      </c>
      <c r="P14" s="3">
        <v>0</v>
      </c>
      <c r="Q14" s="3">
        <v>0</v>
      </c>
      <c r="R14" s="3">
        <f t="shared" si="3"/>
        <v>0</v>
      </c>
      <c r="S14" s="5">
        <f t="shared" si="4"/>
        <v>0</v>
      </c>
      <c r="T14" s="5">
        <f t="shared" si="4"/>
        <v>0</v>
      </c>
      <c r="U14" s="5">
        <f t="shared" si="5"/>
        <v>0</v>
      </c>
      <c r="V14" s="3" t="s">
        <v>69</v>
      </c>
      <c r="W14" s="11"/>
      <c r="X14" s="31"/>
      <c r="Y14" s="30"/>
      <c r="Z14" s="30"/>
      <c r="AA14" s="30"/>
    </row>
    <row r="15" spans="1:27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6"/>
        <v>0</v>
      </c>
      <c r="M15" s="3">
        <v>0</v>
      </c>
      <c r="N15" s="3">
        <v>0</v>
      </c>
      <c r="O15" s="3">
        <f t="shared" si="2"/>
        <v>0</v>
      </c>
      <c r="P15" s="3">
        <v>0</v>
      </c>
      <c r="Q15" s="3">
        <v>0</v>
      </c>
      <c r="R15" s="3">
        <f t="shared" si="3"/>
        <v>0</v>
      </c>
      <c r="S15" s="5">
        <f t="shared" si="4"/>
        <v>0</v>
      </c>
      <c r="T15" s="5">
        <f t="shared" si="4"/>
        <v>0</v>
      </c>
      <c r="U15" s="5">
        <f t="shared" si="5"/>
        <v>0</v>
      </c>
      <c r="V15" s="3" t="s">
        <v>71</v>
      </c>
      <c r="W15" s="11"/>
      <c r="X15" s="31"/>
      <c r="Y15" s="30"/>
      <c r="Z15" s="30"/>
      <c r="AA15" s="30"/>
    </row>
    <row r="16" spans="1:27" ht="12.75">
      <c r="A16" s="11"/>
      <c r="B16" s="3" t="s">
        <v>72</v>
      </c>
      <c r="C16" s="3" t="s">
        <v>73</v>
      </c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 t="shared" si="6"/>
        <v>0</v>
      </c>
      <c r="M16" s="3">
        <v>7500</v>
      </c>
      <c r="N16" s="3">
        <v>0</v>
      </c>
      <c r="O16" s="3">
        <f t="shared" si="2"/>
        <v>7500</v>
      </c>
      <c r="P16" s="3">
        <v>0</v>
      </c>
      <c r="Q16" s="3">
        <v>8400</v>
      </c>
      <c r="R16" s="3">
        <f t="shared" si="3"/>
        <v>8400</v>
      </c>
      <c r="S16" s="5">
        <f t="shared" si="4"/>
        <v>7500</v>
      </c>
      <c r="T16" s="5">
        <f t="shared" si="4"/>
        <v>8400</v>
      </c>
      <c r="U16" s="5">
        <f t="shared" si="5"/>
        <v>15900</v>
      </c>
      <c r="V16" s="3" t="s">
        <v>73</v>
      </c>
      <c r="W16" s="11"/>
      <c r="X16" s="31"/>
      <c r="Y16" s="30"/>
      <c r="Z16" s="30"/>
      <c r="AA16" s="30"/>
    </row>
    <row r="17" spans="1:27" ht="12.75">
      <c r="A17" s="11"/>
      <c r="B17" s="3" t="s">
        <v>74</v>
      </c>
      <c r="C17" s="3" t="s">
        <v>75</v>
      </c>
      <c r="D17" s="3">
        <v>12000</v>
      </c>
      <c r="E17" s="3">
        <v>12000</v>
      </c>
      <c r="F17" s="3">
        <f t="shared" si="0"/>
        <v>24000</v>
      </c>
      <c r="G17" s="3">
        <v>16200</v>
      </c>
      <c r="H17" s="3">
        <v>0</v>
      </c>
      <c r="I17" s="3">
        <f t="shared" si="1"/>
        <v>16200</v>
      </c>
      <c r="J17" s="3">
        <v>0</v>
      </c>
      <c r="K17" s="3">
        <v>0</v>
      </c>
      <c r="L17" s="3">
        <f t="shared" si="6"/>
        <v>0</v>
      </c>
      <c r="M17" s="3">
        <v>0</v>
      </c>
      <c r="N17" s="3">
        <v>7500</v>
      </c>
      <c r="O17" s="3">
        <f t="shared" si="2"/>
        <v>7500</v>
      </c>
      <c r="P17" s="3">
        <v>16800</v>
      </c>
      <c r="Q17" s="3">
        <v>16800</v>
      </c>
      <c r="R17" s="3">
        <f t="shared" si="3"/>
        <v>33600</v>
      </c>
      <c r="S17" s="5">
        <f t="shared" si="4"/>
        <v>45000</v>
      </c>
      <c r="T17" s="5">
        <f t="shared" si="4"/>
        <v>36300</v>
      </c>
      <c r="U17" s="5">
        <f t="shared" si="5"/>
        <v>81300</v>
      </c>
      <c r="V17" s="3" t="s">
        <v>75</v>
      </c>
      <c r="W17" s="11"/>
      <c r="X17" s="31"/>
      <c r="Y17" s="30"/>
      <c r="Z17" s="30"/>
      <c r="AA17" s="30"/>
    </row>
    <row r="18" spans="1:27" ht="12.75">
      <c r="A18" s="11"/>
      <c r="B18" s="3" t="s">
        <v>76</v>
      </c>
      <c r="C18" s="3" t="s">
        <v>77</v>
      </c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6"/>
        <v>0</v>
      </c>
      <c r="M18" s="3">
        <v>0</v>
      </c>
      <c r="N18" s="3">
        <v>0</v>
      </c>
      <c r="O18" s="3">
        <f t="shared" si="2"/>
        <v>0</v>
      </c>
      <c r="P18" s="3">
        <v>0</v>
      </c>
      <c r="Q18" s="3">
        <v>0</v>
      </c>
      <c r="R18" s="3">
        <f t="shared" si="3"/>
        <v>0</v>
      </c>
      <c r="S18" s="5">
        <f t="shared" si="4"/>
        <v>0</v>
      </c>
      <c r="T18" s="5">
        <f t="shared" si="4"/>
        <v>0</v>
      </c>
      <c r="U18" s="5">
        <f t="shared" si="5"/>
        <v>0</v>
      </c>
      <c r="V18" s="3" t="s">
        <v>77</v>
      </c>
      <c r="W18" s="11"/>
      <c r="X18" s="31"/>
      <c r="Y18" s="30"/>
      <c r="Z18" s="30"/>
      <c r="AA18" s="30"/>
    </row>
    <row r="19" spans="1:27" ht="12.75">
      <c r="A19" s="11"/>
      <c r="B19" s="3" t="s">
        <v>78</v>
      </c>
      <c r="C19" s="3" t="s">
        <v>79</v>
      </c>
      <c r="D19" s="3">
        <v>4800</v>
      </c>
      <c r="E19" s="3">
        <v>0</v>
      </c>
      <c r="F19" s="3">
        <f t="shared" si="0"/>
        <v>4800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6"/>
        <v>0</v>
      </c>
      <c r="M19" s="3">
        <v>0</v>
      </c>
      <c r="N19" s="3">
        <v>0</v>
      </c>
      <c r="O19" s="3">
        <f t="shared" si="2"/>
        <v>0</v>
      </c>
      <c r="P19" s="3">
        <v>0</v>
      </c>
      <c r="Q19" s="3">
        <v>0</v>
      </c>
      <c r="R19" s="3">
        <f t="shared" si="3"/>
        <v>0</v>
      </c>
      <c r="S19" s="5">
        <f t="shared" si="4"/>
        <v>4800</v>
      </c>
      <c r="T19" s="5">
        <f t="shared" si="4"/>
        <v>0</v>
      </c>
      <c r="U19" s="5">
        <f t="shared" si="5"/>
        <v>4800</v>
      </c>
      <c r="V19" s="3" t="s">
        <v>79</v>
      </c>
      <c r="W19" s="11"/>
      <c r="X19" s="31"/>
      <c r="Y19" s="30"/>
      <c r="Z19" s="30"/>
      <c r="AA19" s="30"/>
    </row>
    <row r="20" spans="1:27" ht="12.75">
      <c r="A20" s="11"/>
      <c r="B20" s="3" t="s">
        <v>80</v>
      </c>
      <c r="C20" s="3" t="s">
        <v>81</v>
      </c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t="shared" si="6"/>
        <v>0</v>
      </c>
      <c r="M20" s="3">
        <v>0</v>
      </c>
      <c r="N20" s="3">
        <v>7500</v>
      </c>
      <c r="O20" s="3">
        <f t="shared" si="2"/>
        <v>7500</v>
      </c>
      <c r="P20" s="3">
        <v>8400</v>
      </c>
      <c r="Q20" s="3">
        <v>16800</v>
      </c>
      <c r="R20" s="3">
        <f t="shared" si="3"/>
        <v>25200</v>
      </c>
      <c r="S20" s="5">
        <f t="shared" si="4"/>
        <v>8400</v>
      </c>
      <c r="T20" s="5">
        <f t="shared" si="4"/>
        <v>24300</v>
      </c>
      <c r="U20" s="5">
        <f t="shared" si="5"/>
        <v>32700</v>
      </c>
      <c r="V20" s="3" t="s">
        <v>81</v>
      </c>
      <c r="W20" s="11"/>
      <c r="X20" s="31"/>
      <c r="Y20" s="30"/>
      <c r="Z20" s="30"/>
      <c r="AA20" s="30"/>
    </row>
    <row r="21" spans="1:27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>SUM(G21:H21)</f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 t="s">
        <v>83</v>
      </c>
      <c r="W21" s="11"/>
      <c r="X21" s="31"/>
      <c r="Y21" s="30"/>
      <c r="Z21" s="30"/>
      <c r="AA21" s="30"/>
    </row>
    <row r="22" spans="1:27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10800</v>
      </c>
      <c r="H22" s="3">
        <v>0</v>
      </c>
      <c r="I22" s="3">
        <f>SUM(G22:H22)</f>
        <v>10800</v>
      </c>
      <c r="J22" s="3">
        <v>0</v>
      </c>
      <c r="K22" s="3">
        <v>7200</v>
      </c>
      <c r="L22" s="3">
        <f t="shared" si="6"/>
        <v>7200</v>
      </c>
      <c r="M22" s="3">
        <v>37500</v>
      </c>
      <c r="N22" s="3">
        <v>22500</v>
      </c>
      <c r="O22" s="3">
        <f t="shared" si="2"/>
        <v>60000</v>
      </c>
      <c r="P22" s="3">
        <v>42000</v>
      </c>
      <c r="Q22" s="3">
        <v>8400</v>
      </c>
      <c r="R22" s="3">
        <f t="shared" si="3"/>
        <v>50400</v>
      </c>
      <c r="S22" s="5">
        <f t="shared" si="4"/>
        <v>90300</v>
      </c>
      <c r="T22" s="5">
        <f t="shared" si="4"/>
        <v>38100</v>
      </c>
      <c r="U22" s="5">
        <f t="shared" si="5"/>
        <v>128400</v>
      </c>
      <c r="V22" s="3" t="s">
        <v>85</v>
      </c>
      <c r="W22" s="11"/>
      <c r="X22" s="31"/>
      <c r="Y22" s="30"/>
      <c r="Z22" s="30"/>
      <c r="AA22" s="30"/>
    </row>
    <row r="23" spans="1:27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>SUM(G23:H23)</f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 t="s">
        <v>87</v>
      </c>
      <c r="W23" s="11"/>
      <c r="X23" s="31"/>
      <c r="Y23" s="30"/>
      <c r="Z23" s="30"/>
      <c r="AA23" s="30"/>
    </row>
    <row r="24" spans="1:27" ht="12.75">
      <c r="A24" s="11"/>
      <c r="B24" s="3"/>
      <c r="C24" s="5" t="s">
        <v>12</v>
      </c>
      <c r="D24" s="5">
        <f aca="true" t="shared" si="7" ref="D24:R24">SUM(D7:D23)</f>
        <v>19200</v>
      </c>
      <c r="E24" s="5">
        <f t="shared" si="7"/>
        <v>14400</v>
      </c>
      <c r="F24" s="5">
        <f t="shared" si="7"/>
        <v>33600</v>
      </c>
      <c r="G24" s="5">
        <f t="shared" si="7"/>
        <v>37800</v>
      </c>
      <c r="H24" s="5">
        <f t="shared" si="7"/>
        <v>0</v>
      </c>
      <c r="I24" s="5">
        <f t="shared" si="7"/>
        <v>37800</v>
      </c>
      <c r="J24" s="5">
        <f t="shared" si="7"/>
        <v>0</v>
      </c>
      <c r="K24" s="5">
        <f t="shared" si="7"/>
        <v>7200</v>
      </c>
      <c r="L24" s="5">
        <f t="shared" si="7"/>
        <v>7200</v>
      </c>
      <c r="M24" s="5">
        <f t="shared" si="7"/>
        <v>45000</v>
      </c>
      <c r="N24" s="5">
        <f t="shared" si="7"/>
        <v>45000</v>
      </c>
      <c r="O24" s="5">
        <f t="shared" si="7"/>
        <v>90000</v>
      </c>
      <c r="P24" s="5">
        <f t="shared" si="7"/>
        <v>75600</v>
      </c>
      <c r="Q24" s="5">
        <f t="shared" si="7"/>
        <v>58800</v>
      </c>
      <c r="R24" s="5">
        <f t="shared" si="7"/>
        <v>134400</v>
      </c>
      <c r="S24" s="5">
        <f t="shared" si="4"/>
        <v>177600</v>
      </c>
      <c r="T24" s="5">
        <f t="shared" si="4"/>
        <v>125400</v>
      </c>
      <c r="U24" s="5">
        <f t="shared" si="5"/>
        <v>303000</v>
      </c>
      <c r="V24" s="5" t="s">
        <v>12</v>
      </c>
      <c r="W24" s="11"/>
      <c r="X24" s="31"/>
      <c r="Y24" s="30"/>
      <c r="Z24" s="30"/>
      <c r="AA24" s="30"/>
    </row>
    <row r="25" spans="1:2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30"/>
      <c r="Y25" s="30"/>
      <c r="Z25" s="30"/>
      <c r="AA25" s="30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69" t="s">
        <v>141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6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4"/>
      <c r="C3" s="52"/>
      <c r="D3" s="51" t="s">
        <v>113</v>
      </c>
      <c r="E3" s="53"/>
      <c r="F3" s="52"/>
      <c r="G3" s="53"/>
      <c r="H3" s="52"/>
      <c r="I3" s="52"/>
      <c r="J3" s="53"/>
      <c r="K3" s="45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5"/>
      <c r="C4" s="11"/>
      <c r="D4" s="54" t="s">
        <v>51</v>
      </c>
      <c r="E4" s="33"/>
      <c r="F4" s="11"/>
      <c r="G4" s="54" t="s">
        <v>112</v>
      </c>
      <c r="H4" s="57"/>
      <c r="I4" s="12"/>
      <c r="J4" s="54" t="s">
        <v>40</v>
      </c>
      <c r="K4" s="57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6" t="s">
        <v>0</v>
      </c>
      <c r="C5" s="56" t="s">
        <v>52</v>
      </c>
      <c r="D5" s="59" t="s">
        <v>133</v>
      </c>
      <c r="E5" s="59" t="s">
        <v>134</v>
      </c>
      <c r="F5" s="32"/>
      <c r="G5" s="59" t="s">
        <v>133</v>
      </c>
      <c r="H5" s="59" t="s">
        <v>134</v>
      </c>
      <c r="I5" s="12"/>
      <c r="J5" s="59" t="s">
        <v>133</v>
      </c>
      <c r="K5" s="59" t="s">
        <v>134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0</v>
      </c>
      <c r="E6" s="4">
        <v>0</v>
      </c>
      <c r="F6" s="11"/>
      <c r="G6" s="4">
        <v>0</v>
      </c>
      <c r="H6" s="4">
        <v>0</v>
      </c>
      <c r="I6" s="12"/>
      <c r="J6" s="4">
        <v>0</v>
      </c>
      <c r="K6" s="4">
        <v>0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0</v>
      </c>
      <c r="E7" s="4">
        <v>0</v>
      </c>
      <c r="F7" s="11"/>
      <c r="G7" s="4">
        <v>0</v>
      </c>
      <c r="H7" s="4">
        <v>0</v>
      </c>
      <c r="I7" s="12"/>
      <c r="J7" s="4">
        <v>0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0</v>
      </c>
      <c r="E9" s="4">
        <v>0</v>
      </c>
      <c r="F9" s="11"/>
      <c r="G9" s="4">
        <v>0</v>
      </c>
      <c r="H9" s="4">
        <v>0</v>
      </c>
      <c r="I9" s="12"/>
      <c r="J9" s="4">
        <v>0</v>
      </c>
      <c r="K9" s="4">
        <v>0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0</v>
      </c>
      <c r="E10" s="4">
        <v>0</v>
      </c>
      <c r="F10" s="11"/>
      <c r="G10" s="4">
        <v>0</v>
      </c>
      <c r="H10" s="4">
        <v>0</v>
      </c>
      <c r="I10" s="12"/>
      <c r="J10" s="4">
        <v>0</v>
      </c>
      <c r="K10" s="4">
        <v>0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0</v>
      </c>
      <c r="E16" s="6">
        <f>SUM(E6:E15)</f>
        <v>0</v>
      </c>
      <c r="F16" s="11"/>
      <c r="G16" s="6">
        <f>SUM(G6:G15)</f>
        <v>0</v>
      </c>
      <c r="H16" s="6">
        <f>SUM(H6:H15)</f>
        <v>0</v>
      </c>
      <c r="I16" s="12"/>
      <c r="J16" s="6">
        <f>SUM(J6:J15)</f>
        <v>0</v>
      </c>
      <c r="K16" s="6">
        <f>SUM(K6:K15)</f>
        <v>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17.57421875" style="0" customWidth="1"/>
  </cols>
  <sheetData>
    <row r="1" spans="3:21" ht="15.75">
      <c r="C1" s="69" t="s">
        <v>141</v>
      </c>
      <c r="D1" s="69"/>
      <c r="E1" s="69"/>
      <c r="F1" s="69"/>
      <c r="G1" s="69"/>
      <c r="H1" s="69"/>
      <c r="I1" s="69"/>
      <c r="J1" s="69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3:21" ht="15.75">
      <c r="C2" s="66"/>
      <c r="D2" s="67"/>
      <c r="E2" s="67"/>
      <c r="F2" s="67"/>
      <c r="G2" s="67"/>
      <c r="H2" s="67"/>
      <c r="I2" s="67"/>
      <c r="J2" s="67"/>
      <c r="K2" s="67"/>
      <c r="L2" s="67"/>
      <c r="M2" s="62"/>
      <c r="N2" s="62"/>
      <c r="O2" s="62"/>
      <c r="P2" s="62"/>
      <c r="Q2" s="62"/>
      <c r="R2" s="62"/>
      <c r="S2" s="62"/>
      <c r="T2" s="62"/>
      <c r="U2" s="62"/>
    </row>
    <row r="3" spans="1:21" ht="12.75" customHeight="1">
      <c r="A3" s="62"/>
      <c r="B3" s="62"/>
      <c r="C3" s="65" t="s">
        <v>138</v>
      </c>
      <c r="D3" s="65"/>
      <c r="E3" s="65"/>
      <c r="F3" s="65"/>
      <c r="G3" s="65"/>
      <c r="H3" s="65"/>
      <c r="I3" s="65"/>
      <c r="J3" s="65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32.25" customHeight="1">
      <c r="A4" s="62"/>
      <c r="B4" s="62"/>
      <c r="C4" s="66" t="s">
        <v>139</v>
      </c>
      <c r="D4" s="67"/>
      <c r="E4" s="67"/>
      <c r="F4" s="67"/>
      <c r="G4" s="67"/>
      <c r="H4" s="67"/>
      <c r="I4" s="67"/>
      <c r="J4" s="67"/>
      <c r="K4" s="67"/>
      <c r="L4" s="67"/>
      <c r="M4" s="62"/>
      <c r="N4" s="62"/>
      <c r="O4" s="62"/>
      <c r="P4" s="62"/>
      <c r="Q4" s="62"/>
      <c r="R4" s="62"/>
      <c r="S4" s="62"/>
      <c r="T4" s="62"/>
      <c r="U4" s="62"/>
    </row>
    <row r="5" spans="1:21" ht="12" customHeight="1">
      <c r="A5" s="62"/>
      <c r="B5" s="62"/>
      <c r="C5" s="63"/>
      <c r="D5" s="64"/>
      <c r="E5" s="64"/>
      <c r="F5" s="64"/>
      <c r="G5" s="64"/>
      <c r="H5" s="64"/>
      <c r="I5" s="64"/>
      <c r="J5" s="64"/>
      <c r="K5" s="64"/>
      <c r="L5" s="64"/>
      <c r="M5" s="62"/>
      <c r="N5" s="62"/>
      <c r="O5" s="62"/>
      <c r="P5" s="62"/>
      <c r="Q5" s="62"/>
      <c r="R5" s="62"/>
      <c r="S5" s="62"/>
      <c r="T5" s="62"/>
      <c r="U5" s="62"/>
    </row>
    <row r="6" spans="1:21" ht="12.75" customHeight="1">
      <c r="A6" s="62"/>
      <c r="B6" s="62"/>
      <c r="C6" s="68" t="s">
        <v>140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ht="12.75">
      <c r="C7" s="31" t="s">
        <v>130</v>
      </c>
    </row>
    <row r="8" ht="12.75">
      <c r="C8" s="31" t="s">
        <v>131</v>
      </c>
    </row>
    <row r="9" ht="12.75">
      <c r="C9" s="31" t="s">
        <v>132</v>
      </c>
    </row>
    <row r="10" spans="1:46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15.75">
      <c r="A11" s="11"/>
      <c r="B11" s="11"/>
      <c r="C11" s="11"/>
      <c r="D11" s="33"/>
      <c r="E11" s="33"/>
      <c r="F11" s="33"/>
      <c r="G11" s="33"/>
      <c r="H11" s="33"/>
      <c r="I11" s="33"/>
      <c r="J11" s="33"/>
      <c r="K11" s="49" t="s">
        <v>53</v>
      </c>
      <c r="L11" s="33"/>
      <c r="M11" s="33"/>
      <c r="N11" s="33"/>
      <c r="O11" s="33"/>
      <c r="P11" s="33"/>
      <c r="Q11" s="33"/>
      <c r="R11" s="33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2.75">
      <c r="A12" s="11"/>
      <c r="B12" s="11"/>
      <c r="C12" s="11"/>
      <c r="D12" s="33"/>
      <c r="E12" s="36" t="s">
        <v>6</v>
      </c>
      <c r="F12" s="37"/>
      <c r="G12" s="34"/>
      <c r="H12" s="44" t="s">
        <v>8</v>
      </c>
      <c r="I12" s="45"/>
      <c r="J12" s="40"/>
      <c r="K12" s="36" t="s">
        <v>9</v>
      </c>
      <c r="L12" s="40"/>
      <c r="M12" s="34"/>
      <c r="N12" s="44" t="s">
        <v>10</v>
      </c>
      <c r="O12" s="45"/>
      <c r="P12" s="38"/>
      <c r="Q12" s="39" t="s">
        <v>11</v>
      </c>
      <c r="R12" s="4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2.75">
      <c r="A13" s="11"/>
      <c r="B13" s="11"/>
      <c r="C13" s="11"/>
      <c r="D13" s="35"/>
      <c r="E13" s="25" t="s">
        <v>7</v>
      </c>
      <c r="F13" s="43"/>
      <c r="G13" s="42"/>
      <c r="H13" s="25" t="s">
        <v>42</v>
      </c>
      <c r="I13" s="33"/>
      <c r="J13" s="33"/>
      <c r="K13" s="25" t="s">
        <v>43</v>
      </c>
      <c r="L13" s="33"/>
      <c r="M13" s="34"/>
      <c r="N13" s="46" t="s">
        <v>44</v>
      </c>
      <c r="O13" s="45"/>
      <c r="P13" s="33"/>
      <c r="Q13" s="47" t="s">
        <v>45</v>
      </c>
      <c r="R13" s="33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38.25">
      <c r="A14" s="11"/>
      <c r="B14" s="7" t="s">
        <v>0</v>
      </c>
      <c r="C14" s="7" t="s">
        <v>114</v>
      </c>
      <c r="D14" s="61" t="s">
        <v>133</v>
      </c>
      <c r="E14" s="61" t="s">
        <v>134</v>
      </c>
      <c r="F14" s="7" t="s">
        <v>4</v>
      </c>
      <c r="G14" s="61" t="s">
        <v>133</v>
      </c>
      <c r="H14" s="61" t="s">
        <v>134</v>
      </c>
      <c r="I14" s="7" t="s">
        <v>4</v>
      </c>
      <c r="J14" s="61" t="s">
        <v>133</v>
      </c>
      <c r="K14" s="61" t="s">
        <v>134</v>
      </c>
      <c r="L14" s="7" t="s">
        <v>4</v>
      </c>
      <c r="M14" s="61" t="s">
        <v>133</v>
      </c>
      <c r="N14" s="61" t="s">
        <v>134</v>
      </c>
      <c r="O14" s="7" t="s">
        <v>4</v>
      </c>
      <c r="P14" s="61" t="s">
        <v>133</v>
      </c>
      <c r="Q14" s="61" t="s">
        <v>134</v>
      </c>
      <c r="R14" s="7" t="s">
        <v>4</v>
      </c>
      <c r="S14" s="61" t="s">
        <v>136</v>
      </c>
      <c r="T14" s="61" t="s">
        <v>137</v>
      </c>
      <c r="U14" s="7" t="s">
        <v>4</v>
      </c>
      <c r="V14" s="7" t="s">
        <v>114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2.75">
      <c r="A15" s="11"/>
      <c r="B15" s="3">
        <v>1075</v>
      </c>
      <c r="C15" s="3" t="s">
        <v>130</v>
      </c>
      <c r="D15" s="3">
        <v>0</v>
      </c>
      <c r="E15" s="3">
        <v>0</v>
      </c>
      <c r="F15" s="3">
        <f>SUM(D15:E15)</f>
        <v>0</v>
      </c>
      <c r="G15" s="3">
        <v>0</v>
      </c>
      <c r="H15" s="3">
        <v>0</v>
      </c>
      <c r="I15" s="3">
        <f>SUM(G15:H15)</f>
        <v>0</v>
      </c>
      <c r="J15" s="3">
        <v>0</v>
      </c>
      <c r="K15" s="3">
        <v>0</v>
      </c>
      <c r="L15" s="3">
        <f>SUM(J15:K15)</f>
        <v>0</v>
      </c>
      <c r="M15" s="3">
        <v>0</v>
      </c>
      <c r="N15" s="3">
        <v>0</v>
      </c>
      <c r="O15" s="3">
        <f>SUM(M15:N15)</f>
        <v>0</v>
      </c>
      <c r="P15" s="3">
        <v>0</v>
      </c>
      <c r="Q15" s="3">
        <v>0</v>
      </c>
      <c r="R15" s="3">
        <f>SUM(P15:Q15)</f>
        <v>0</v>
      </c>
      <c r="S15" s="5">
        <f>D15+G15+J15+M15+P15</f>
        <v>0</v>
      </c>
      <c r="T15" s="5">
        <f>E15+H15+K15+N15+Q15</f>
        <v>0</v>
      </c>
      <c r="U15" s="5">
        <f>S15+T15</f>
        <v>0</v>
      </c>
      <c r="V15" s="3" t="s">
        <v>130</v>
      </c>
      <c r="W15" s="11" t="s">
        <v>135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.75">
      <c r="A16" s="11"/>
      <c r="B16" s="3">
        <v>1202</v>
      </c>
      <c r="C16" s="3" t="s">
        <v>131</v>
      </c>
      <c r="D16" s="3">
        <v>0</v>
      </c>
      <c r="E16" s="3">
        <v>0</v>
      </c>
      <c r="F16" s="3">
        <f aca="true" t="shared" si="0" ref="F16:F40">SUM(D16:E16)</f>
        <v>0</v>
      </c>
      <c r="G16" s="3">
        <v>0</v>
      </c>
      <c r="H16" s="3">
        <v>0</v>
      </c>
      <c r="I16" s="3">
        <f aca="true" t="shared" si="1" ref="I16:I28">SUM(G16:H16)</f>
        <v>0</v>
      </c>
      <c r="J16" s="3">
        <v>0</v>
      </c>
      <c r="K16" s="3">
        <v>0</v>
      </c>
      <c r="L16" s="3">
        <f>SUM(J16:K16)</f>
        <v>0</v>
      </c>
      <c r="M16" s="3">
        <v>0</v>
      </c>
      <c r="N16" s="3">
        <v>0</v>
      </c>
      <c r="O16" s="3">
        <f aca="true" t="shared" si="2" ref="O16:O40">SUM(M16:N16)</f>
        <v>0</v>
      </c>
      <c r="P16" s="3">
        <v>0</v>
      </c>
      <c r="Q16" s="3">
        <v>0</v>
      </c>
      <c r="R16" s="3">
        <f aca="true" t="shared" si="3" ref="R16:R40">SUM(P16:Q16)</f>
        <v>0</v>
      </c>
      <c r="S16" s="5">
        <f aca="true" t="shared" si="4" ref="S16:T41">D16+G16+J16+M16+P16</f>
        <v>0</v>
      </c>
      <c r="T16" s="5">
        <f t="shared" si="4"/>
        <v>0</v>
      </c>
      <c r="U16" s="5">
        <f aca="true" t="shared" si="5" ref="U16:U41">S16+T16</f>
        <v>0</v>
      </c>
      <c r="V16" s="3" t="s">
        <v>131</v>
      </c>
      <c r="W16" s="11" t="s">
        <v>135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>
      <c r="A17" s="11"/>
      <c r="B17" s="3">
        <v>1203</v>
      </c>
      <c r="C17" s="3" t="s">
        <v>132</v>
      </c>
      <c r="D17" s="3">
        <v>0</v>
      </c>
      <c r="E17" s="3">
        <v>0</v>
      </c>
      <c r="F17" s="3">
        <f t="shared" si="0"/>
        <v>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f>SUM(J17:K17)</f>
        <v>0</v>
      </c>
      <c r="M17" s="3">
        <v>0</v>
      </c>
      <c r="N17" s="3">
        <v>0</v>
      </c>
      <c r="O17" s="3">
        <f t="shared" si="2"/>
        <v>0</v>
      </c>
      <c r="P17" s="3">
        <v>0</v>
      </c>
      <c r="Q17" s="3">
        <v>8400</v>
      </c>
      <c r="R17" s="3">
        <f t="shared" si="3"/>
        <v>8400</v>
      </c>
      <c r="S17" s="5">
        <f t="shared" si="4"/>
        <v>0</v>
      </c>
      <c r="T17" s="5">
        <f t="shared" si="4"/>
        <v>8400</v>
      </c>
      <c r="U17" s="5">
        <f t="shared" si="5"/>
        <v>8400</v>
      </c>
      <c r="V17" s="3" t="s">
        <v>132</v>
      </c>
      <c r="W17" s="11" t="s">
        <v>135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>
      <c r="A18" s="11"/>
      <c r="B18" s="3"/>
      <c r="C18" s="3"/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>SUM(J18:K18)</f>
        <v>0</v>
      </c>
      <c r="M18" s="3">
        <v>0</v>
      </c>
      <c r="N18" s="3">
        <v>0</v>
      </c>
      <c r="O18" s="3">
        <f t="shared" si="2"/>
        <v>0</v>
      </c>
      <c r="P18" s="3">
        <v>0</v>
      </c>
      <c r="Q18" s="3">
        <v>0</v>
      </c>
      <c r="R18" s="3">
        <f t="shared" si="3"/>
        <v>0</v>
      </c>
      <c r="S18" s="5">
        <f t="shared" si="4"/>
        <v>0</v>
      </c>
      <c r="T18" s="5">
        <f t="shared" si="4"/>
        <v>0</v>
      </c>
      <c r="U18" s="5">
        <f t="shared" si="5"/>
        <v>0</v>
      </c>
      <c r="V18" s="3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3"/>
      <c r="C19" s="3"/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>SUM(J19:K19)</f>
        <v>0</v>
      </c>
      <c r="M19" s="3">
        <v>0</v>
      </c>
      <c r="N19" s="3">
        <v>0</v>
      </c>
      <c r="O19" s="3">
        <f t="shared" si="2"/>
        <v>0</v>
      </c>
      <c r="P19" s="3">
        <v>0</v>
      </c>
      <c r="Q19" s="3">
        <v>0</v>
      </c>
      <c r="R19" s="3">
        <f t="shared" si="3"/>
        <v>0</v>
      </c>
      <c r="S19" s="5">
        <f t="shared" si="4"/>
        <v>0</v>
      </c>
      <c r="T19" s="5">
        <f t="shared" si="4"/>
        <v>0</v>
      </c>
      <c r="U19" s="5">
        <f t="shared" si="5"/>
        <v>0</v>
      </c>
      <c r="V19" s="3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3"/>
      <c r="C20" s="3"/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aca="true" t="shared" si="6" ref="L20:L40">SUM(J20:K20)</f>
        <v>0</v>
      </c>
      <c r="M20" s="3">
        <v>0</v>
      </c>
      <c r="N20" s="3">
        <v>0</v>
      </c>
      <c r="O20" s="3">
        <f t="shared" si="2"/>
        <v>0</v>
      </c>
      <c r="P20" s="3">
        <v>0</v>
      </c>
      <c r="Q20" s="3">
        <v>0</v>
      </c>
      <c r="R20" s="3">
        <f t="shared" si="3"/>
        <v>0</v>
      </c>
      <c r="S20" s="5">
        <f t="shared" si="4"/>
        <v>0</v>
      </c>
      <c r="T20" s="5">
        <f t="shared" si="4"/>
        <v>0</v>
      </c>
      <c r="U20" s="5">
        <f t="shared" si="5"/>
        <v>0</v>
      </c>
      <c r="V20" s="3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>
      <c r="A21" s="11"/>
      <c r="B21" s="3"/>
      <c r="C21" s="3"/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3"/>
      <c r="C22" s="3"/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3"/>
      <c r="C23" s="3"/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3"/>
      <c r="C24" s="3"/>
      <c r="D24" s="3">
        <v>0</v>
      </c>
      <c r="E24" s="3">
        <v>0</v>
      </c>
      <c r="F24" s="3">
        <f t="shared" si="0"/>
        <v>0</v>
      </c>
      <c r="G24" s="3">
        <v>0</v>
      </c>
      <c r="H24" s="3">
        <v>0</v>
      </c>
      <c r="I24" s="3">
        <f t="shared" si="1"/>
        <v>0</v>
      </c>
      <c r="J24" s="3">
        <v>0</v>
      </c>
      <c r="K24" s="3">
        <v>0</v>
      </c>
      <c r="L24" s="3">
        <f t="shared" si="6"/>
        <v>0</v>
      </c>
      <c r="M24" s="3">
        <v>0</v>
      </c>
      <c r="N24" s="3">
        <v>0</v>
      </c>
      <c r="O24" s="3">
        <f t="shared" si="2"/>
        <v>0</v>
      </c>
      <c r="P24" s="3">
        <v>0</v>
      </c>
      <c r="Q24" s="3">
        <v>0</v>
      </c>
      <c r="R24" s="3">
        <f t="shared" si="3"/>
        <v>0</v>
      </c>
      <c r="S24" s="5">
        <f t="shared" si="4"/>
        <v>0</v>
      </c>
      <c r="T24" s="5">
        <f t="shared" si="4"/>
        <v>0</v>
      </c>
      <c r="U24" s="5">
        <f t="shared" si="5"/>
        <v>0</v>
      </c>
      <c r="V24" s="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/>
      <c r="C25" s="3"/>
      <c r="D25" s="3">
        <v>0</v>
      </c>
      <c r="E25" s="3">
        <v>0</v>
      </c>
      <c r="F25" s="3">
        <f t="shared" si="0"/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0</v>
      </c>
      <c r="L25" s="3">
        <f t="shared" si="6"/>
        <v>0</v>
      </c>
      <c r="M25" s="3">
        <v>0</v>
      </c>
      <c r="N25" s="3">
        <v>0</v>
      </c>
      <c r="O25" s="3">
        <f t="shared" si="2"/>
        <v>0</v>
      </c>
      <c r="P25" s="3">
        <v>0</v>
      </c>
      <c r="Q25" s="3">
        <v>0</v>
      </c>
      <c r="R25" s="3">
        <f t="shared" si="3"/>
        <v>0</v>
      </c>
      <c r="S25" s="5">
        <f t="shared" si="4"/>
        <v>0</v>
      </c>
      <c r="T25" s="5">
        <f t="shared" si="4"/>
        <v>0</v>
      </c>
      <c r="U25" s="5">
        <f t="shared" si="5"/>
        <v>0</v>
      </c>
      <c r="V25" s="3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/>
      <c r="C26" s="3"/>
      <c r="D26" s="3">
        <v>0</v>
      </c>
      <c r="E26" s="3">
        <v>0</v>
      </c>
      <c r="F26" s="3">
        <f t="shared" si="0"/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 t="shared" si="6"/>
        <v>0</v>
      </c>
      <c r="M26" s="3">
        <v>0</v>
      </c>
      <c r="N26" s="3">
        <v>0</v>
      </c>
      <c r="O26" s="3">
        <f t="shared" si="2"/>
        <v>0</v>
      </c>
      <c r="P26" s="3">
        <v>0</v>
      </c>
      <c r="Q26" s="3">
        <v>0</v>
      </c>
      <c r="R26" s="3">
        <f t="shared" si="3"/>
        <v>0</v>
      </c>
      <c r="S26" s="5">
        <f t="shared" si="4"/>
        <v>0</v>
      </c>
      <c r="T26" s="5">
        <f t="shared" si="4"/>
        <v>0</v>
      </c>
      <c r="U26" s="5">
        <f t="shared" si="5"/>
        <v>0</v>
      </c>
      <c r="V26" s="3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/>
      <c r="C27" s="3"/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f t="shared" si="6"/>
        <v>0</v>
      </c>
      <c r="M27" s="3">
        <v>0</v>
      </c>
      <c r="N27" s="3">
        <v>0</v>
      </c>
      <c r="O27" s="3">
        <f t="shared" si="2"/>
        <v>0</v>
      </c>
      <c r="P27" s="3">
        <v>0</v>
      </c>
      <c r="Q27" s="3">
        <v>0</v>
      </c>
      <c r="R27" s="3">
        <f t="shared" si="3"/>
        <v>0</v>
      </c>
      <c r="S27" s="5">
        <f t="shared" si="4"/>
        <v>0</v>
      </c>
      <c r="T27" s="5">
        <f t="shared" si="4"/>
        <v>0</v>
      </c>
      <c r="U27" s="5">
        <f t="shared" si="5"/>
        <v>0</v>
      </c>
      <c r="V27" s="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/>
      <c r="C28" s="3"/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 t="shared" si="1"/>
        <v>0</v>
      </c>
      <c r="J28" s="3">
        <v>0</v>
      </c>
      <c r="K28" s="3">
        <v>0</v>
      </c>
      <c r="L28" s="3">
        <f t="shared" si="6"/>
        <v>0</v>
      </c>
      <c r="M28" s="3">
        <v>0</v>
      </c>
      <c r="N28" s="3">
        <v>0</v>
      </c>
      <c r="O28" s="3">
        <f t="shared" si="2"/>
        <v>0</v>
      </c>
      <c r="P28" s="3">
        <v>0</v>
      </c>
      <c r="Q28" s="3">
        <v>0</v>
      </c>
      <c r="R28" s="3">
        <f t="shared" si="3"/>
        <v>0</v>
      </c>
      <c r="S28" s="5">
        <f t="shared" si="4"/>
        <v>0</v>
      </c>
      <c r="T28" s="5">
        <f t="shared" si="4"/>
        <v>0</v>
      </c>
      <c r="U28" s="5">
        <f t="shared" si="5"/>
        <v>0</v>
      </c>
      <c r="V28" s="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/>
      <c r="C29" s="3"/>
      <c r="D29" s="3">
        <v>0</v>
      </c>
      <c r="E29" s="3">
        <v>0</v>
      </c>
      <c r="F29" s="3">
        <f t="shared" si="0"/>
        <v>0</v>
      </c>
      <c r="G29" s="3">
        <v>0</v>
      </c>
      <c r="H29" s="3">
        <v>0</v>
      </c>
      <c r="I29" s="3">
        <f>SUM(G29:H29)</f>
        <v>0</v>
      </c>
      <c r="J29" s="3">
        <v>0</v>
      </c>
      <c r="K29" s="3">
        <v>0</v>
      </c>
      <c r="L29" s="3">
        <f t="shared" si="6"/>
        <v>0</v>
      </c>
      <c r="M29" s="3">
        <v>0</v>
      </c>
      <c r="N29" s="3">
        <v>0</v>
      </c>
      <c r="O29" s="3">
        <f t="shared" si="2"/>
        <v>0</v>
      </c>
      <c r="P29" s="3">
        <v>0</v>
      </c>
      <c r="Q29" s="3">
        <v>0</v>
      </c>
      <c r="R29" s="3">
        <f t="shared" si="3"/>
        <v>0</v>
      </c>
      <c r="S29" s="5">
        <f t="shared" si="4"/>
        <v>0</v>
      </c>
      <c r="T29" s="5">
        <f t="shared" si="4"/>
        <v>0</v>
      </c>
      <c r="U29" s="5">
        <f t="shared" si="5"/>
        <v>0</v>
      </c>
      <c r="V29" s="3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/>
      <c r="C30" s="3"/>
      <c r="D30" s="3">
        <v>0</v>
      </c>
      <c r="E30" s="3">
        <v>0</v>
      </c>
      <c r="F30" s="3">
        <f t="shared" si="0"/>
        <v>0</v>
      </c>
      <c r="G30" s="3">
        <v>0</v>
      </c>
      <c r="H30" s="3">
        <v>0</v>
      </c>
      <c r="I30" s="3">
        <f>SUM(G30:H30)</f>
        <v>0</v>
      </c>
      <c r="J30" s="3">
        <v>0</v>
      </c>
      <c r="K30" s="3">
        <v>0</v>
      </c>
      <c r="L30" s="3">
        <f t="shared" si="6"/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/>
      <c r="C31" s="3"/>
      <c r="D31" s="3">
        <v>0</v>
      </c>
      <c r="E31" s="3">
        <v>0</v>
      </c>
      <c r="F31" s="3">
        <f aca="true" t="shared" si="7" ref="F31:F39">SUM(D31:E31)</f>
        <v>0</v>
      </c>
      <c r="G31" s="3">
        <v>0</v>
      </c>
      <c r="H31" s="3">
        <v>0</v>
      </c>
      <c r="I31" s="3">
        <f aca="true" t="shared" si="8" ref="I31:I39">SUM(G31:H31)</f>
        <v>0</v>
      </c>
      <c r="J31" s="3">
        <v>0</v>
      </c>
      <c r="K31" s="3">
        <v>0</v>
      </c>
      <c r="L31" s="3">
        <f aca="true" t="shared" si="9" ref="L31:L39">SUM(J31:K31)</f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3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/>
      <c r="C32" s="3"/>
      <c r="D32" s="3">
        <v>0</v>
      </c>
      <c r="E32" s="3">
        <v>0</v>
      </c>
      <c r="F32" s="3">
        <f t="shared" si="7"/>
        <v>0</v>
      </c>
      <c r="G32" s="3">
        <v>0</v>
      </c>
      <c r="H32" s="3">
        <v>0</v>
      </c>
      <c r="I32" s="3">
        <f t="shared" si="8"/>
        <v>0</v>
      </c>
      <c r="J32" s="3">
        <v>0</v>
      </c>
      <c r="K32" s="3">
        <v>0</v>
      </c>
      <c r="L32" s="3">
        <f t="shared" si="9"/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/>
      <c r="C33" s="3"/>
      <c r="D33" s="3">
        <v>0</v>
      </c>
      <c r="E33" s="3">
        <v>0</v>
      </c>
      <c r="F33" s="3">
        <f t="shared" si="7"/>
        <v>0</v>
      </c>
      <c r="G33" s="3">
        <v>0</v>
      </c>
      <c r="H33" s="3">
        <v>0</v>
      </c>
      <c r="I33" s="3">
        <f t="shared" si="8"/>
        <v>0</v>
      </c>
      <c r="J33" s="3">
        <v>0</v>
      </c>
      <c r="K33" s="3">
        <v>0</v>
      </c>
      <c r="L33" s="3">
        <f t="shared" si="9"/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5">
        <f t="shared" si="4"/>
        <v>0</v>
      </c>
      <c r="T33" s="5">
        <f t="shared" si="4"/>
        <v>0</v>
      </c>
      <c r="U33" s="5">
        <f t="shared" si="5"/>
        <v>0</v>
      </c>
      <c r="V33" s="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/>
      <c r="C34" s="3"/>
      <c r="D34" s="3">
        <v>0</v>
      </c>
      <c r="E34" s="3">
        <v>0</v>
      </c>
      <c r="F34" s="3">
        <f t="shared" si="7"/>
        <v>0</v>
      </c>
      <c r="G34" s="3">
        <v>0</v>
      </c>
      <c r="H34" s="3">
        <v>0</v>
      </c>
      <c r="I34" s="3">
        <f t="shared" si="8"/>
        <v>0</v>
      </c>
      <c r="J34" s="3">
        <v>0</v>
      </c>
      <c r="K34" s="3">
        <v>0</v>
      </c>
      <c r="L34" s="3">
        <f t="shared" si="9"/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5">
        <f t="shared" si="4"/>
        <v>0</v>
      </c>
      <c r="T34" s="5">
        <f t="shared" si="4"/>
        <v>0</v>
      </c>
      <c r="U34" s="5">
        <f t="shared" si="5"/>
        <v>0</v>
      </c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/>
      <c r="C35" s="3"/>
      <c r="D35" s="3">
        <v>0</v>
      </c>
      <c r="E35" s="3">
        <v>0</v>
      </c>
      <c r="F35" s="3">
        <f>SUM(D35:E35)</f>
        <v>0</v>
      </c>
      <c r="G35" s="3">
        <v>0</v>
      </c>
      <c r="H35" s="3">
        <v>0</v>
      </c>
      <c r="I35" s="3">
        <f>SUM(G35:H35)</f>
        <v>0</v>
      </c>
      <c r="J35" s="3">
        <v>0</v>
      </c>
      <c r="K35" s="3">
        <v>0</v>
      </c>
      <c r="L35" s="3">
        <f>SUM(J35:K35)</f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5">
        <f aca="true" t="shared" si="10" ref="S35:T37">D35+G35+J35+M35+P35</f>
        <v>0</v>
      </c>
      <c r="T35" s="5">
        <f t="shared" si="10"/>
        <v>0</v>
      </c>
      <c r="U35" s="5">
        <f>S35+T35</f>
        <v>0</v>
      </c>
      <c r="V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/>
      <c r="C36" s="3"/>
      <c r="D36" s="3">
        <v>0</v>
      </c>
      <c r="E36" s="3">
        <v>0</v>
      </c>
      <c r="F36" s="3">
        <f>SUM(D36:E36)</f>
        <v>0</v>
      </c>
      <c r="G36" s="3">
        <v>0</v>
      </c>
      <c r="H36" s="3">
        <v>0</v>
      </c>
      <c r="I36" s="3">
        <f>SUM(G36:H36)</f>
        <v>0</v>
      </c>
      <c r="J36" s="3">
        <v>0</v>
      </c>
      <c r="K36" s="3">
        <v>0</v>
      </c>
      <c r="L36" s="3">
        <f>SUM(J36:K36)</f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5">
        <f t="shared" si="10"/>
        <v>0</v>
      </c>
      <c r="T36" s="5">
        <f t="shared" si="10"/>
        <v>0</v>
      </c>
      <c r="U36" s="5">
        <f>S36+T36</f>
        <v>0</v>
      </c>
      <c r="V36" s="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/>
      <c r="C37" s="3"/>
      <c r="D37" s="3">
        <v>0</v>
      </c>
      <c r="E37" s="3">
        <v>0</v>
      </c>
      <c r="F37" s="3">
        <f>SUM(D37:E37)</f>
        <v>0</v>
      </c>
      <c r="G37" s="3">
        <v>0</v>
      </c>
      <c r="H37" s="3">
        <v>0</v>
      </c>
      <c r="I37" s="3">
        <f>SUM(G37:H37)</f>
        <v>0</v>
      </c>
      <c r="J37" s="3">
        <v>0</v>
      </c>
      <c r="K37" s="3">
        <v>0</v>
      </c>
      <c r="L37" s="3">
        <f>SUM(J37:K37)</f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5">
        <f t="shared" si="10"/>
        <v>0</v>
      </c>
      <c r="T37" s="5">
        <f t="shared" si="10"/>
        <v>0</v>
      </c>
      <c r="U37" s="5">
        <f>S37+T37</f>
        <v>0</v>
      </c>
      <c r="V37" s="3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/>
      <c r="C38" s="3"/>
      <c r="D38" s="3">
        <v>0</v>
      </c>
      <c r="E38" s="3">
        <v>0</v>
      </c>
      <c r="F38" s="3">
        <f t="shared" si="7"/>
        <v>0</v>
      </c>
      <c r="G38" s="3">
        <v>0</v>
      </c>
      <c r="H38" s="3">
        <v>0</v>
      </c>
      <c r="I38" s="3">
        <f t="shared" si="8"/>
        <v>0</v>
      </c>
      <c r="J38" s="3">
        <v>0</v>
      </c>
      <c r="K38" s="3">
        <v>0</v>
      </c>
      <c r="L38" s="3">
        <f t="shared" si="9"/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5">
        <f t="shared" si="4"/>
        <v>0</v>
      </c>
      <c r="T38" s="5">
        <f t="shared" si="4"/>
        <v>0</v>
      </c>
      <c r="U38" s="5">
        <f t="shared" si="5"/>
        <v>0</v>
      </c>
      <c r="V38" s="3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/>
      <c r="C39" s="3"/>
      <c r="D39" s="3">
        <v>0</v>
      </c>
      <c r="E39" s="3">
        <v>0</v>
      </c>
      <c r="F39" s="3">
        <f t="shared" si="7"/>
        <v>0</v>
      </c>
      <c r="G39" s="3">
        <v>0</v>
      </c>
      <c r="H39" s="3">
        <v>0</v>
      </c>
      <c r="I39" s="3">
        <f t="shared" si="8"/>
        <v>0</v>
      </c>
      <c r="J39" s="3">
        <v>0</v>
      </c>
      <c r="K39" s="3">
        <v>0</v>
      </c>
      <c r="L39" s="3">
        <f t="shared" si="9"/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5">
        <f t="shared" si="4"/>
        <v>0</v>
      </c>
      <c r="T39" s="5">
        <f t="shared" si="4"/>
        <v>0</v>
      </c>
      <c r="U39" s="5">
        <f t="shared" si="5"/>
        <v>0</v>
      </c>
      <c r="V39" s="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3"/>
      <c r="C40" s="3"/>
      <c r="D40" s="3">
        <v>0</v>
      </c>
      <c r="E40" s="3">
        <v>0</v>
      </c>
      <c r="F40" s="3">
        <f t="shared" si="0"/>
        <v>0</v>
      </c>
      <c r="G40" s="3">
        <v>0</v>
      </c>
      <c r="H40" s="3">
        <v>0</v>
      </c>
      <c r="I40" s="3">
        <f>SUM(G40:H40)</f>
        <v>0</v>
      </c>
      <c r="J40" s="3">
        <v>0</v>
      </c>
      <c r="K40" s="3">
        <v>0</v>
      </c>
      <c r="L40" s="3">
        <f t="shared" si="6"/>
        <v>0</v>
      </c>
      <c r="M40" s="3">
        <v>0</v>
      </c>
      <c r="N40" s="3">
        <v>0</v>
      </c>
      <c r="O40" s="3">
        <f t="shared" si="2"/>
        <v>0</v>
      </c>
      <c r="P40" s="3">
        <v>0</v>
      </c>
      <c r="Q40" s="3">
        <v>0</v>
      </c>
      <c r="R40" s="3">
        <f t="shared" si="3"/>
        <v>0</v>
      </c>
      <c r="S40" s="5">
        <f t="shared" si="4"/>
        <v>0</v>
      </c>
      <c r="T40" s="5">
        <f t="shared" si="4"/>
        <v>0</v>
      </c>
      <c r="U40" s="5">
        <f t="shared" si="5"/>
        <v>0</v>
      </c>
      <c r="V40" s="3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3"/>
      <c r="C41" s="5" t="s">
        <v>12</v>
      </c>
      <c r="D41" s="5">
        <f aca="true" t="shared" si="11" ref="D41:R41">SUM(D15:D40)</f>
        <v>0</v>
      </c>
      <c r="E41" s="5">
        <f t="shared" si="11"/>
        <v>0</v>
      </c>
      <c r="F41" s="5">
        <f t="shared" si="11"/>
        <v>0</v>
      </c>
      <c r="G41" s="5">
        <f t="shared" si="11"/>
        <v>0</v>
      </c>
      <c r="H41" s="5">
        <f t="shared" si="11"/>
        <v>0</v>
      </c>
      <c r="I41" s="5">
        <f t="shared" si="11"/>
        <v>0</v>
      </c>
      <c r="J41" s="5">
        <f t="shared" si="11"/>
        <v>0</v>
      </c>
      <c r="K41" s="5">
        <f t="shared" si="11"/>
        <v>0</v>
      </c>
      <c r="L41" s="5">
        <f t="shared" si="11"/>
        <v>0</v>
      </c>
      <c r="M41" s="5">
        <f t="shared" si="11"/>
        <v>0</v>
      </c>
      <c r="N41" s="5">
        <f t="shared" si="11"/>
        <v>0</v>
      </c>
      <c r="O41" s="5">
        <f t="shared" si="11"/>
        <v>0</v>
      </c>
      <c r="P41" s="5">
        <f t="shared" si="11"/>
        <v>0</v>
      </c>
      <c r="Q41" s="5">
        <f t="shared" si="11"/>
        <v>8400</v>
      </c>
      <c r="R41" s="5">
        <f t="shared" si="11"/>
        <v>8400</v>
      </c>
      <c r="S41" s="5">
        <f t="shared" si="4"/>
        <v>0</v>
      </c>
      <c r="T41" s="5">
        <f t="shared" si="4"/>
        <v>8400</v>
      </c>
      <c r="U41" s="5">
        <f t="shared" si="5"/>
        <v>8400</v>
      </c>
      <c r="V41" s="5" t="s">
        <v>12</v>
      </c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1:46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  <row r="232" spans="1:46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</row>
  </sheetData>
  <sheetProtection/>
  <mergeCells count="4">
    <mergeCell ref="C2:L2"/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2007-09-24T12:30:36Z</dcterms:modified>
  <cp:category/>
  <cp:version/>
  <cp:contentType/>
  <cp:contentStatus/>
</cp:coreProperties>
</file>