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<sst xmlns="http://schemas.openxmlformats.org/spreadsheetml/2006/main" count="402" uniqueCount="144">
  <si>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</si>
  <si>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</si>
  <si>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</si>
  <si>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</si>
  <si>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</si>
  <si>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</si>
  <si>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</si>
  <si>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</si>
  <si>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</si>
  <si>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</si>
  <si>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</si>
  <si>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</si>
  <si>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</si>
  <si>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</si>
  <si>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</si>
  <si>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</si>
  <si>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</si>
  <si>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</si>
  <si>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</si>
  <si>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</si>
  <si>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</si>
  <si>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</si>
  <si>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</si>
  <si>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</si>
  <si>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</si>
  <si>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</si>
  <si>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</si>
  <si>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</si>
  <si>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</si>
  <si>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</si>
  <si>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</si>
  <si>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</si>
  <si>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</si>
  <si>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</si>
  <si>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</si>
  <si>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</si>
  <si>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</si>
  <si>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</si>
  <si>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</si>
  <si>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</si>
  <si>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</si>
  <si>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</si>
  <si>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</si>
  <si>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</si>
  <si>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</si>
  <si>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</si>
  <si>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</si>
  <si>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</si>
  <si>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</si>
  <si>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</si>
  <si>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</si>
  <si>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</si>
  <si>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</si>
  <si>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</si>
  <si>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</si>
  <si>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</si>
  <si>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</si>
  <si>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</si>
  <si>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</si>
  <si>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</si>
  <si>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</si>
  <si>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</si>
  <si>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</si>
  <si>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</si>
  <si>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</si>
  <si>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</si>
  <si>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</si>
  <si>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</si>
  <si>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</si>
  <si>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</si>
  <si>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</si>
  <si>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</si>
  <si>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</si>
  <si>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</si>
  <si>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</si>
  <si>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</si>
  <si>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</si>
  <si>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</si>
  <si>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</si>
  <si>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</si>
  <si>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</si>
  <si>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</si>
  <si>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</si>
  <si>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</si>
  <si>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</si>
  <si>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</si>
  <si>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</si>
  <si>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</si>
  <si>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</si>
  <si>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</si>
  <si>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</si>
  <si>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</si>
  <si>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</si>
  <si>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</si>
  <si>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</si>
  <si>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</si>
  <si>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</si>
  <si>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</si>
  <si>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</si>
  <si>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</si>
  <si>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</si>
  <si>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</si>
  <si>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</si>
  <si>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</si>
  <si>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</si>
  <si>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</si>
  <si>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</si>
  <si>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</si>
  <si>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</si>
  <si>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</si>
  <si>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</si>
  <si>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</si>
  <si>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</si>
  <si>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</si>
  <si>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</si>
  <si>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</si>
  <si>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</si>
  <si>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</si>
  <si>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</si>
  <si>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</si>
  <si>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</si>
  <si>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</si>
  <si>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</si>
  <si>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</si>
  <si>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</si>
  <si>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</si>
  <si>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</si>
  <si>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</si>
  <si>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</si>
  <si>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</si>
  <si>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</si>
  <si>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</si>
  <si>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1977 -  Nitrogen, refrigerated liquid (cryogenic liquid)</t>
  </si>
  <si>
    <t>1999 - Tars (liquid) / Asphalt</t>
  </si>
  <si>
    <t>3082 - Environmentally hazardous substances, liquid, n.o.s. / Hazardous waste, liquid, n.o.s.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</si>
  <si>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</si>
  <si>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</si>
  <si>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</si>
  <si>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</si>
  <si>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</si>
  <si>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</si>
  <si>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</si>
  <si>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</si>
  <si>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051-R34-Melmoth-Vryheid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</si>
</sst>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27.340999603271484</c:v>
                </c:pt>
                <c:pt idx="1">
                  <c:v>4.49399995803833</c:v>
                </c:pt>
                <c:pt idx="2">
                  <c:v>2.996000051498413</c:v>
                </c:pt>
                <c:pt idx="3">
                  <c:v>2.996000051498413</c:v>
                </c:pt>
                <c:pt idx="4">
                  <c:v>10.861000061035156</c:v>
                </c:pt>
                <c:pt idx="5">
                  <c:v>22.84600067138672</c:v>
                </c:pt>
                <c:pt idx="6">
                  <c:v>28.464000701904297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26.04800033569336</c:v>
                </c:pt>
                <c:pt idx="1">
                  <c:v>3.5929999351501465</c:v>
                </c:pt>
                <c:pt idx="2">
                  <c:v>4.491000175476074</c:v>
                </c:pt>
                <c:pt idx="3">
                  <c:v>5.689000129699707</c:v>
                </c:pt>
                <c:pt idx="4">
                  <c:v>11.376999855041504</c:v>
                </c:pt>
                <c:pt idx="5">
                  <c:v>15.569000244140625</c:v>
                </c:pt>
                <c:pt idx="6">
                  <c:v>33.23400115966797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"/>
          <c:y val="0.12525"/>
          <c:w val="0.34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10.168999671936035</c:v>
                </c:pt>
                <c:pt idx="1">
                  <c:v>6.78000020980835</c:v>
                </c:pt>
                <c:pt idx="2">
                  <c:v>6.78000020980835</c:v>
                </c:pt>
                <c:pt idx="3">
                  <c:v>24.576000213623047</c:v>
                </c:pt>
                <c:pt idx="4">
                  <c:v>51.69499969482422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8.824000358581543</c:v>
                </c:pt>
                <c:pt idx="1">
                  <c:v>11.029000282287598</c:v>
                </c:pt>
                <c:pt idx="2">
                  <c:v>13.970999717712402</c:v>
                </c:pt>
                <c:pt idx="3">
                  <c:v>27.94099998474121</c:v>
                </c:pt>
                <c:pt idx="4">
                  <c:v>38.23500061035156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25"/>
          <c:w val="0.333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9.321999549865723</c:v>
                </c:pt>
                <c:pt idx="2">
                  <c:v>18.643999099731445</c:v>
                </c:pt>
                <c:pt idx="3">
                  <c:v>31.356000900268555</c:v>
                </c:pt>
                <c:pt idx="4">
                  <c:v>1.6950000524520874</c:v>
                </c:pt>
                <c:pt idx="5">
                  <c:v>0</c:v>
                </c:pt>
                <c:pt idx="6">
                  <c:v>11.86400032043457</c:v>
                </c:pt>
                <c:pt idx="7">
                  <c:v>1.6950000524520874</c:v>
                </c:pt>
                <c:pt idx="8">
                  <c:v>24.576000213623047</c:v>
                </c:pt>
                <c:pt idx="9">
                  <c:v>0</c:v>
                </c:pt>
                <c:pt idx="10">
                  <c:v>0.847000002861023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1.4709999561309814</c:v>
                </c:pt>
                <c:pt idx="1">
                  <c:v>8.824000358581543</c:v>
                </c:pt>
                <c:pt idx="2">
                  <c:v>21.323999404907227</c:v>
                </c:pt>
                <c:pt idx="3">
                  <c:v>23.52899932861328</c:v>
                </c:pt>
                <c:pt idx="4">
                  <c:v>5.146999835968018</c:v>
                </c:pt>
                <c:pt idx="5">
                  <c:v>0</c:v>
                </c:pt>
                <c:pt idx="6">
                  <c:v>10.293999671936035</c:v>
                </c:pt>
                <c:pt idx="7">
                  <c:v>2.2060000896453857</c:v>
                </c:pt>
                <c:pt idx="8">
                  <c:v>24.264999389648438</c:v>
                </c:pt>
                <c:pt idx="9">
                  <c:v>0</c:v>
                </c:pt>
                <c:pt idx="10">
                  <c:v>2.940999984741211</c:v>
                </c:pt>
                <c:pt idx="11">
                  <c:v>0</c:v>
                </c:pt>
              </c:numCache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425"/>
          <c:y val="0.1225"/>
          <c:w val="0.359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9</c:v>
                </c:pt>
                <c:pt idx="11">
                  <c:v>14</c:v>
                </c:pt>
                <c:pt idx="12">
                  <c:v>11</c:v>
                </c:pt>
                <c:pt idx="13">
                  <c:v>13</c:v>
                </c:pt>
                <c:pt idx="14">
                  <c:v>12</c:v>
                </c:pt>
                <c:pt idx="15">
                  <c:v>14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30</c:v>
                </c:pt>
                <c:pt idx="10">
                  <c:v>14</c:v>
                </c:pt>
                <c:pt idx="11">
                  <c:v>8</c:v>
                </c:pt>
                <c:pt idx="12">
                  <c:v>12</c:v>
                </c:pt>
                <c:pt idx="13">
                  <c:v>8</c:v>
                </c:pt>
                <c:pt idx="14">
                  <c:v>13</c:v>
                </c:pt>
                <c:pt idx="15">
                  <c:v>12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225"/>
          <c:y val="0.12475"/>
          <c:w val="0.461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0.847000002861023</c:v>
                </c:pt>
                <c:pt idx="3">
                  <c:v>1.6950000524520874</c:v>
                </c:pt>
                <c:pt idx="4">
                  <c:v>14.406999588012695</c:v>
                </c:pt>
                <c:pt idx="5">
                  <c:v>8.475000381469727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1.6950000524520874</c:v>
                </c:pt>
                <c:pt idx="10">
                  <c:v>44.915000915527344</c:v>
                </c:pt>
                <c:pt idx="11">
                  <c:v>1.6950000524520874</c:v>
                </c:pt>
                <c:pt idx="12">
                  <c:v>0</c:v>
                </c:pt>
                <c:pt idx="13">
                  <c:v>24.576000213623047</c:v>
                </c:pt>
                <c:pt idx="14">
                  <c:v>1.6950000524520874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1.4709999561309814</c:v>
                </c:pt>
                <c:pt idx="2">
                  <c:v>0</c:v>
                </c:pt>
                <c:pt idx="3">
                  <c:v>5.146999835968018</c:v>
                </c:pt>
                <c:pt idx="4">
                  <c:v>7.353000164031982</c:v>
                </c:pt>
                <c:pt idx="5">
                  <c:v>5.881999969482422</c:v>
                </c:pt>
                <c:pt idx="6">
                  <c:v>0</c:v>
                </c:pt>
                <c:pt idx="7">
                  <c:v>0.7350000143051147</c:v>
                </c:pt>
                <c:pt idx="8">
                  <c:v>0</c:v>
                </c:pt>
                <c:pt idx="9">
                  <c:v>2.2060000896453857</c:v>
                </c:pt>
                <c:pt idx="10">
                  <c:v>23.52899932861328</c:v>
                </c:pt>
                <c:pt idx="11">
                  <c:v>2.2060000896453857</c:v>
                </c:pt>
                <c:pt idx="12">
                  <c:v>6.618000030517578</c:v>
                </c:pt>
                <c:pt idx="13">
                  <c:v>27.20599937438965</c:v>
                </c:pt>
                <c:pt idx="14">
                  <c:v>0</c:v>
                </c:pt>
                <c:pt idx="15">
                  <c:v>17.64699935913086</c:v>
                </c:pt>
                <c:pt idx="16">
                  <c:v>0</c:v>
                </c:pt>
              </c:numCache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125"/>
          <c:y val="0.11825"/>
          <c:w val="0.3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1.145</c:v>
                </c:pt>
                <c:pt idx="3">
                  <c:v>2.289</c:v>
                </c:pt>
                <c:pt idx="4">
                  <c:v>0</c:v>
                </c:pt>
                <c:pt idx="5">
                  <c:v>9.975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2.126</c:v>
                </c:pt>
                <c:pt idx="10">
                  <c:v>49.509</c:v>
                </c:pt>
                <c:pt idx="11">
                  <c:v>2.044</c:v>
                </c:pt>
                <c:pt idx="12">
                  <c:v>0</c:v>
                </c:pt>
                <c:pt idx="13">
                  <c:v>30.867</c:v>
                </c:pt>
                <c:pt idx="14">
                  <c:v>2.044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1.777</c:v>
                </c:pt>
                <c:pt idx="2">
                  <c:v>0</c:v>
                </c:pt>
                <c:pt idx="3">
                  <c:v>5.265</c:v>
                </c:pt>
                <c:pt idx="4">
                  <c:v>0</c:v>
                </c:pt>
                <c:pt idx="5">
                  <c:v>6.271</c:v>
                </c:pt>
                <c:pt idx="6">
                  <c:v>0</c:v>
                </c:pt>
                <c:pt idx="7">
                  <c:v>0.838</c:v>
                </c:pt>
                <c:pt idx="8">
                  <c:v>0</c:v>
                </c:pt>
                <c:pt idx="9">
                  <c:v>1.71</c:v>
                </c:pt>
                <c:pt idx="10">
                  <c:v>21.328</c:v>
                </c:pt>
                <c:pt idx="11">
                  <c:v>2.482</c:v>
                </c:pt>
                <c:pt idx="12">
                  <c:v>6.908</c:v>
                </c:pt>
                <c:pt idx="13">
                  <c:v>31.992</c:v>
                </c:pt>
                <c:pt idx="14">
                  <c:v>0</c:v>
                </c:pt>
                <c:pt idx="15">
                  <c:v>21.429</c:v>
                </c:pt>
                <c:pt idx="16">
                  <c:v>0</c:v>
                </c:pt>
              </c:numCache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125"/>
          <c:y val="0.123"/>
          <c:w val="0.32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6"/>
          <c:y val="0.11375"/>
          <c:w val="0.338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143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143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143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047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047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143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135</v>
      </c>
      <c r="E5" s="59" t="s">
        <v>136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27.340999603271484</v>
      </c>
      <c r="E6" s="21">
        <v>26.04800033569336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4.49399995803833</v>
      </c>
      <c r="E7" s="21">
        <v>3.5929999351501465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2.996000051498413</v>
      </c>
      <c r="E8" s="21">
        <v>4.491000175476074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2.996000051498413</v>
      </c>
      <c r="E9" s="21">
        <v>5.689000129699707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10.861000061035156</v>
      </c>
      <c r="E10" s="21">
        <v>11.376999855041504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22.84600067138672</v>
      </c>
      <c r="E11" s="21">
        <v>15.569000244140625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28.464000701904297</v>
      </c>
      <c r="E12" s="21">
        <v>33.23400115966797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99.99800109863281</v>
      </c>
      <c r="E13" s="23">
        <f>SUM(E6:E12)</f>
        <v>100.00100183486938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135</v>
      </c>
      <c r="E18" s="59" t="s">
        <v>136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10.168999671936035</v>
      </c>
      <c r="E19" s="21">
        <v>8.824000358581543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6.78000020980835</v>
      </c>
      <c r="E20" s="21">
        <v>11.029000282287598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6.78000020980835</v>
      </c>
      <c r="E21" s="21">
        <v>13.970999717712402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24.576000213623047</v>
      </c>
      <c r="E22" s="21">
        <v>27.94099998474121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51.69499969482422</v>
      </c>
      <c r="E23" s="21">
        <v>38.23500061035156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100.00000095367432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143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135</v>
      </c>
      <c r="E4" s="59" t="s">
        <v>136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1.4709999561309814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9.321999549865723</v>
      </c>
      <c r="E6" s="21">
        <v>8.824000358581543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18.643999099731445</v>
      </c>
      <c r="E7" s="21">
        <v>21.323999404907227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31.356000900268555</v>
      </c>
      <c r="E8" s="21">
        <v>23.52899932861328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1.6950000524520874</v>
      </c>
      <c r="E9" s="21">
        <v>5.146999835968018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11.86400032043457</v>
      </c>
      <c r="E11" s="21">
        <v>10.293999671936035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1.6950000524520874</v>
      </c>
      <c r="E12" s="21">
        <v>2.2060000896453857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24.576000213623047</v>
      </c>
      <c r="E13" s="21">
        <v>24.264999389648438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0.847000002861023</v>
      </c>
      <c r="E15" s="21">
        <v>2.940999984741211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99.99900019168854</v>
      </c>
      <c r="E17" s="23">
        <f>SUM(E5:E16)</f>
        <v>100.00099802017212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143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135</v>
      </c>
      <c r="C3" s="59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3</v>
      </c>
      <c r="C9" s="8">
        <v>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6</v>
      </c>
      <c r="C10" s="8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13</v>
      </c>
      <c r="C11" s="8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10</v>
      </c>
      <c r="C12" s="8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</v>
      </c>
      <c r="C13" s="8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7</v>
      </c>
      <c r="C14" s="8">
        <v>30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9</v>
      </c>
      <c r="C15" s="8">
        <v>14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14</v>
      </c>
      <c r="C16" s="8">
        <v>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11</v>
      </c>
      <c r="C17" s="8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13</v>
      </c>
      <c r="C18" s="8">
        <v>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12</v>
      </c>
      <c r="C19" s="8">
        <v>13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14</v>
      </c>
      <c r="C20" s="8">
        <v>12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4</v>
      </c>
      <c r="C21" s="8">
        <v>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118</v>
      </c>
      <c r="C30" s="9">
        <f>SUM(C5:C28)</f>
        <v>136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4.916666666666667</v>
      </c>
      <c r="C31" s="10">
        <f>AVERAGE(C5:C28)</f>
        <v>5.666666666666667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143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135</v>
      </c>
      <c r="E5" s="59" t="s">
        <v>136</v>
      </c>
      <c r="F5" s="32"/>
      <c r="G5" s="59" t="s">
        <v>135</v>
      </c>
      <c r="H5" s="59" t="s">
        <v>136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1.4709999561309814</v>
      </c>
      <c r="F7" s="11"/>
      <c r="G7" s="4">
        <v>0</v>
      </c>
      <c r="H7" s="4">
        <v>1.777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0.847000002861023</v>
      </c>
      <c r="E8" s="4">
        <v>0</v>
      </c>
      <c r="F8" s="11"/>
      <c r="G8" s="4">
        <v>1.145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1.6950000524520874</v>
      </c>
      <c r="E9" s="4">
        <v>5.146999835968018</v>
      </c>
      <c r="F9" s="11"/>
      <c r="G9" s="4">
        <v>2.289</v>
      </c>
      <c r="H9" s="4">
        <v>5.265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14.406999588012695</v>
      </c>
      <c r="E10" s="4">
        <v>7.353000164031982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8.475000381469727</v>
      </c>
      <c r="E11" s="4">
        <v>5.881999969482422</v>
      </c>
      <c r="F11" s="11"/>
      <c r="G11" s="4">
        <v>9.975</v>
      </c>
      <c r="H11" s="4">
        <v>6.271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0.7350000143051147</v>
      </c>
      <c r="F13" s="11"/>
      <c r="G13" s="4">
        <v>0</v>
      </c>
      <c r="H13" s="4">
        <v>0.838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1.6950000524520874</v>
      </c>
      <c r="E15" s="4">
        <v>2.2060000896453857</v>
      </c>
      <c r="F15" s="11"/>
      <c r="G15" s="4">
        <v>2.126</v>
      </c>
      <c r="H15" s="4">
        <v>1.71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44.915000915527344</v>
      </c>
      <c r="E16" s="4">
        <v>23.52899932861328</v>
      </c>
      <c r="F16" s="11"/>
      <c r="G16" s="4">
        <v>49.509</v>
      </c>
      <c r="H16" s="4">
        <v>21.328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1.6950000524520874</v>
      </c>
      <c r="E17" s="4">
        <v>2.2060000896453857</v>
      </c>
      <c r="F17" s="11"/>
      <c r="G17" s="4">
        <v>2.044</v>
      </c>
      <c r="H17" s="4">
        <v>2.482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6.618000030517578</v>
      </c>
      <c r="F18" s="11"/>
      <c r="G18" s="4">
        <v>0</v>
      </c>
      <c r="H18" s="4">
        <v>6.908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24.576000213623047</v>
      </c>
      <c r="E19" s="4">
        <v>27.20599937438965</v>
      </c>
      <c r="F19" s="11"/>
      <c r="G19" s="4">
        <v>30.867</v>
      </c>
      <c r="H19" s="4">
        <v>31.992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1.6950000524520874</v>
      </c>
      <c r="E20" s="4">
        <v>0</v>
      </c>
      <c r="F20" s="11"/>
      <c r="G20" s="4">
        <v>2.044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17.64699935913086</v>
      </c>
      <c r="F21" s="11"/>
      <c r="G21" s="4">
        <v>0</v>
      </c>
      <c r="H21" s="4">
        <v>21.429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100.00000131130219</v>
      </c>
      <c r="E23" s="6">
        <f>SUM(E6:E22)</f>
        <v>99.99999821186066</v>
      </c>
      <c r="F23" s="11"/>
      <c r="G23" s="6">
        <f>SUM(G6:G22)</f>
        <v>99.999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135</v>
      </c>
      <c r="E6" s="61" t="s">
        <v>136</v>
      </c>
      <c r="F6" s="7" t="s">
        <v>4</v>
      </c>
      <c r="G6" s="61" t="s">
        <v>135</v>
      </c>
      <c r="H6" s="61" t="s">
        <v>136</v>
      </c>
      <c r="I6" s="7" t="s">
        <v>4</v>
      </c>
      <c r="J6" s="61" t="s">
        <v>135</v>
      </c>
      <c r="K6" s="61" t="s">
        <v>136</v>
      </c>
      <c r="L6" s="7" t="s">
        <v>4</v>
      </c>
      <c r="M6" s="61" t="s">
        <v>135</v>
      </c>
      <c r="N6" s="61" t="s">
        <v>136</v>
      </c>
      <c r="O6" s="7" t="s">
        <v>4</v>
      </c>
      <c r="P6" s="61" t="s">
        <v>135</v>
      </c>
      <c r="Q6" s="61" t="s">
        <v>136</v>
      </c>
      <c r="R6" s="7" t="s">
        <v>4</v>
      </c>
      <c r="S6" s="61" t="s">
        <v>138</v>
      </c>
      <c r="T6" s="61" t="s">
        <v>139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300</v>
      </c>
      <c r="O8" s="3">
        <f aca="true" t="shared" si="3" ref="O8:O23">SUM(M8:N8)</f>
        <v>300</v>
      </c>
      <c r="P8" s="3">
        <v>0</v>
      </c>
      <c r="Q8" s="3">
        <v>300</v>
      </c>
      <c r="R8" s="3">
        <f aca="true" t="shared" si="4" ref="R8:R23">SUM(P8:Q8)</f>
        <v>300</v>
      </c>
      <c r="S8" s="5">
        <f aca="true" t="shared" si="5" ref="S8:S24">D8+G8+J8+M8+P8</f>
        <v>0</v>
      </c>
      <c r="T8" s="5">
        <f aca="true" t="shared" si="6" ref="T8:T24">E8+H8+K8+N8+Q8</f>
        <v>600</v>
      </c>
      <c r="U8" s="5">
        <f aca="true" t="shared" si="7" ref="U8:U24">S8+T8</f>
        <v>600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300</v>
      </c>
      <c r="Q9" s="3">
        <v>0</v>
      </c>
      <c r="R9" s="3">
        <f t="shared" si="4"/>
        <v>300</v>
      </c>
      <c r="S9" s="5">
        <f t="shared" si="5"/>
        <v>300</v>
      </c>
      <c r="T9" s="5">
        <f t="shared" si="6"/>
        <v>0</v>
      </c>
      <c r="U9" s="5">
        <f t="shared" si="7"/>
        <v>300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300</v>
      </c>
      <c r="F10" s="3">
        <f t="shared" si="0"/>
        <v>300</v>
      </c>
      <c r="G10" s="3">
        <v>0</v>
      </c>
      <c r="H10" s="3">
        <v>300</v>
      </c>
      <c r="I10" s="3">
        <f t="shared" si="1"/>
        <v>300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900</v>
      </c>
      <c r="O10" s="3">
        <f t="shared" si="3"/>
        <v>900</v>
      </c>
      <c r="P10" s="3">
        <v>600</v>
      </c>
      <c r="Q10" s="3">
        <v>600</v>
      </c>
      <c r="R10" s="3">
        <f t="shared" si="4"/>
        <v>1200</v>
      </c>
      <c r="S10" s="5">
        <f t="shared" si="5"/>
        <v>600</v>
      </c>
      <c r="T10" s="5">
        <f t="shared" si="6"/>
        <v>2100</v>
      </c>
      <c r="U10" s="5">
        <f t="shared" si="7"/>
        <v>2700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300</v>
      </c>
      <c r="F11" s="3">
        <f t="shared" si="0"/>
        <v>600</v>
      </c>
      <c r="G11" s="3">
        <v>900</v>
      </c>
      <c r="H11" s="3">
        <v>0</v>
      </c>
      <c r="I11" s="3">
        <f t="shared" si="1"/>
        <v>900</v>
      </c>
      <c r="J11" s="3">
        <v>300</v>
      </c>
      <c r="K11" s="3">
        <v>600</v>
      </c>
      <c r="L11" s="3">
        <f t="shared" si="2"/>
        <v>900</v>
      </c>
      <c r="M11" s="3">
        <v>300</v>
      </c>
      <c r="N11" s="3">
        <v>600</v>
      </c>
      <c r="O11" s="3">
        <f t="shared" si="3"/>
        <v>900</v>
      </c>
      <c r="P11" s="3">
        <v>3300</v>
      </c>
      <c r="Q11" s="3">
        <v>1500</v>
      </c>
      <c r="R11" s="3">
        <f t="shared" si="4"/>
        <v>4800</v>
      </c>
      <c r="S11" s="5">
        <f t="shared" si="5"/>
        <v>5100</v>
      </c>
      <c r="T11" s="5">
        <f t="shared" si="6"/>
        <v>3000</v>
      </c>
      <c r="U11" s="5">
        <f t="shared" si="7"/>
        <v>8100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300</v>
      </c>
      <c r="F12" s="3">
        <f t="shared" si="0"/>
        <v>600</v>
      </c>
      <c r="G12" s="3">
        <v>0</v>
      </c>
      <c r="H12" s="3">
        <v>0</v>
      </c>
      <c r="I12" s="3">
        <f t="shared" si="1"/>
        <v>0</v>
      </c>
      <c r="J12" s="3">
        <v>300</v>
      </c>
      <c r="K12" s="3">
        <v>600</v>
      </c>
      <c r="L12" s="3">
        <f t="shared" si="2"/>
        <v>900</v>
      </c>
      <c r="M12" s="3">
        <v>1200</v>
      </c>
      <c r="N12" s="3">
        <v>900</v>
      </c>
      <c r="O12" s="3">
        <f t="shared" si="3"/>
        <v>2100</v>
      </c>
      <c r="P12" s="3">
        <v>1200</v>
      </c>
      <c r="Q12" s="3">
        <v>600</v>
      </c>
      <c r="R12" s="3">
        <f t="shared" si="4"/>
        <v>1800</v>
      </c>
      <c r="S12" s="5">
        <f t="shared" si="5"/>
        <v>3000</v>
      </c>
      <c r="T12" s="5">
        <f t="shared" si="6"/>
        <v>2400</v>
      </c>
      <c r="U12" s="5">
        <f t="shared" si="7"/>
        <v>5400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300</v>
      </c>
      <c r="O14" s="3">
        <f t="shared" si="3"/>
        <v>300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300</v>
      </c>
      <c r="U14" s="5">
        <f t="shared" si="7"/>
        <v>300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300</v>
      </c>
      <c r="F16" s="3">
        <f t="shared" si="0"/>
        <v>300</v>
      </c>
      <c r="G16" s="3">
        <v>0</v>
      </c>
      <c r="H16" s="3">
        <v>300</v>
      </c>
      <c r="I16" s="3">
        <f t="shared" si="1"/>
        <v>300</v>
      </c>
      <c r="J16" s="3">
        <v>300</v>
      </c>
      <c r="K16" s="3">
        <v>0</v>
      </c>
      <c r="L16" s="3">
        <f t="shared" si="2"/>
        <v>300</v>
      </c>
      <c r="M16" s="3">
        <v>0</v>
      </c>
      <c r="N16" s="3">
        <v>300</v>
      </c>
      <c r="O16" s="3">
        <f t="shared" si="3"/>
        <v>300</v>
      </c>
      <c r="P16" s="3">
        <v>300</v>
      </c>
      <c r="Q16" s="3">
        <v>0</v>
      </c>
      <c r="R16" s="3">
        <f t="shared" si="4"/>
        <v>300</v>
      </c>
      <c r="S16" s="5">
        <f t="shared" si="5"/>
        <v>600</v>
      </c>
      <c r="T16" s="5">
        <f t="shared" si="6"/>
        <v>900</v>
      </c>
      <c r="U16" s="5">
        <f t="shared" si="7"/>
        <v>1500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2700</v>
      </c>
      <c r="E17" s="3">
        <v>2100</v>
      </c>
      <c r="F17" s="3">
        <f t="shared" si="0"/>
        <v>4800</v>
      </c>
      <c r="G17" s="3">
        <v>1500</v>
      </c>
      <c r="H17" s="3">
        <v>2400</v>
      </c>
      <c r="I17" s="3">
        <f t="shared" si="1"/>
        <v>3900</v>
      </c>
      <c r="J17" s="3">
        <v>1200</v>
      </c>
      <c r="K17" s="3">
        <v>1200</v>
      </c>
      <c r="L17" s="3">
        <f t="shared" si="2"/>
        <v>2400</v>
      </c>
      <c r="M17" s="3">
        <v>2700</v>
      </c>
      <c r="N17" s="3">
        <v>2400</v>
      </c>
      <c r="O17" s="3">
        <f t="shared" si="3"/>
        <v>5100</v>
      </c>
      <c r="P17" s="3">
        <v>7800</v>
      </c>
      <c r="Q17" s="3">
        <v>1500</v>
      </c>
      <c r="R17" s="3">
        <f t="shared" si="4"/>
        <v>9300</v>
      </c>
      <c r="S17" s="5">
        <f t="shared" si="5"/>
        <v>15900</v>
      </c>
      <c r="T17" s="5">
        <f t="shared" si="6"/>
        <v>9600</v>
      </c>
      <c r="U17" s="5">
        <f t="shared" si="7"/>
        <v>25500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300</v>
      </c>
      <c r="L18" s="3">
        <f t="shared" si="2"/>
        <v>300</v>
      </c>
      <c r="M18" s="3">
        <v>600</v>
      </c>
      <c r="N18" s="3">
        <v>600</v>
      </c>
      <c r="O18" s="3">
        <f t="shared" si="3"/>
        <v>1200</v>
      </c>
      <c r="P18" s="3">
        <v>0</v>
      </c>
      <c r="Q18" s="3">
        <v>0</v>
      </c>
      <c r="R18" s="3">
        <f t="shared" si="4"/>
        <v>0</v>
      </c>
      <c r="S18" s="5">
        <f t="shared" si="5"/>
        <v>600</v>
      </c>
      <c r="T18" s="5">
        <f t="shared" si="6"/>
        <v>900</v>
      </c>
      <c r="U18" s="5">
        <f t="shared" si="7"/>
        <v>1500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300</v>
      </c>
      <c r="F19" s="3">
        <f t="shared" si="0"/>
        <v>300</v>
      </c>
      <c r="G19" s="3">
        <v>0</v>
      </c>
      <c r="H19" s="3">
        <v>600</v>
      </c>
      <c r="I19" s="3">
        <f t="shared" si="1"/>
        <v>600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600</v>
      </c>
      <c r="O19" s="3">
        <f t="shared" si="3"/>
        <v>600</v>
      </c>
      <c r="P19" s="3">
        <v>0</v>
      </c>
      <c r="Q19" s="3">
        <v>1200</v>
      </c>
      <c r="R19" s="3">
        <f t="shared" si="4"/>
        <v>1200</v>
      </c>
      <c r="S19" s="5">
        <f t="shared" si="5"/>
        <v>0</v>
      </c>
      <c r="T19" s="5">
        <f t="shared" si="6"/>
        <v>2700</v>
      </c>
      <c r="U19" s="5">
        <f t="shared" si="7"/>
        <v>2700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0</v>
      </c>
      <c r="F20" s="3">
        <f t="shared" si="0"/>
        <v>300</v>
      </c>
      <c r="G20" s="3">
        <v>0</v>
      </c>
      <c r="H20" s="3">
        <v>0</v>
      </c>
      <c r="I20" s="3">
        <f t="shared" si="1"/>
        <v>0</v>
      </c>
      <c r="J20" s="3">
        <v>300</v>
      </c>
      <c r="K20" s="3">
        <v>3000</v>
      </c>
      <c r="L20" s="3">
        <f t="shared" si="2"/>
        <v>3300</v>
      </c>
      <c r="M20" s="3">
        <v>3300</v>
      </c>
      <c r="N20" s="3">
        <v>4200</v>
      </c>
      <c r="O20" s="3">
        <f t="shared" si="3"/>
        <v>7500</v>
      </c>
      <c r="P20" s="3">
        <v>4800</v>
      </c>
      <c r="Q20" s="3">
        <v>3900</v>
      </c>
      <c r="R20" s="3">
        <f t="shared" si="4"/>
        <v>8700</v>
      </c>
      <c r="S20" s="5">
        <f t="shared" si="5"/>
        <v>8700</v>
      </c>
      <c r="T20" s="5">
        <f t="shared" si="6"/>
        <v>11100</v>
      </c>
      <c r="U20" s="5">
        <f t="shared" si="7"/>
        <v>19800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600</v>
      </c>
      <c r="N21" s="3">
        <v>0</v>
      </c>
      <c r="O21" s="3">
        <f t="shared" si="3"/>
        <v>600</v>
      </c>
      <c r="P21" s="3">
        <v>0</v>
      </c>
      <c r="Q21" s="3">
        <v>0</v>
      </c>
      <c r="R21" s="3">
        <f t="shared" si="4"/>
        <v>0</v>
      </c>
      <c r="S21" s="5">
        <f t="shared" si="5"/>
        <v>600</v>
      </c>
      <c r="T21" s="5">
        <f t="shared" si="6"/>
        <v>0</v>
      </c>
      <c r="U21" s="5">
        <f t="shared" si="7"/>
        <v>600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900</v>
      </c>
      <c r="I22" s="3">
        <f t="shared" si="1"/>
        <v>900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300</v>
      </c>
      <c r="O22" s="3">
        <f t="shared" si="3"/>
        <v>300</v>
      </c>
      <c r="P22" s="3">
        <v>0</v>
      </c>
      <c r="Q22" s="3">
        <v>6000</v>
      </c>
      <c r="R22" s="3">
        <f t="shared" si="4"/>
        <v>6000</v>
      </c>
      <c r="S22" s="5">
        <f t="shared" si="5"/>
        <v>0</v>
      </c>
      <c r="T22" s="5">
        <f t="shared" si="6"/>
        <v>7200</v>
      </c>
      <c r="U22" s="5">
        <f t="shared" si="7"/>
        <v>7200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3600</v>
      </c>
      <c r="E24" s="5">
        <f t="shared" si="8"/>
        <v>3600</v>
      </c>
      <c r="F24" s="5">
        <f t="shared" si="8"/>
        <v>7200</v>
      </c>
      <c r="G24" s="5">
        <f t="shared" si="8"/>
        <v>2400</v>
      </c>
      <c r="H24" s="5">
        <f t="shared" si="8"/>
        <v>4500</v>
      </c>
      <c r="I24" s="5">
        <f t="shared" si="8"/>
        <v>6900</v>
      </c>
      <c r="J24" s="5">
        <f t="shared" si="8"/>
        <v>2400</v>
      </c>
      <c r="K24" s="5">
        <f t="shared" si="8"/>
        <v>5700</v>
      </c>
      <c r="L24" s="5">
        <f t="shared" si="8"/>
        <v>8100</v>
      </c>
      <c r="M24" s="5">
        <f t="shared" si="8"/>
        <v>8700</v>
      </c>
      <c r="N24" s="5">
        <f t="shared" si="8"/>
        <v>11400</v>
      </c>
      <c r="O24" s="5">
        <f t="shared" si="8"/>
        <v>20100</v>
      </c>
      <c r="P24" s="5">
        <f t="shared" si="8"/>
        <v>18300</v>
      </c>
      <c r="Q24" s="5">
        <f t="shared" si="8"/>
        <v>15600</v>
      </c>
      <c r="R24" s="5">
        <f t="shared" si="8"/>
        <v>33900</v>
      </c>
      <c r="S24" s="5">
        <f t="shared" si="5"/>
        <v>35400</v>
      </c>
      <c r="T24" s="5">
        <f t="shared" si="6"/>
        <v>40800</v>
      </c>
      <c r="U24" s="5">
        <f t="shared" si="7"/>
        <v>76200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135</v>
      </c>
      <c r="E6" s="61" t="s">
        <v>136</v>
      </c>
      <c r="F6" s="7" t="s">
        <v>4</v>
      </c>
      <c r="G6" s="61" t="s">
        <v>135</v>
      </c>
      <c r="H6" s="61" t="s">
        <v>136</v>
      </c>
      <c r="I6" s="7" t="s">
        <v>4</v>
      </c>
      <c r="J6" s="61" t="s">
        <v>135</v>
      </c>
      <c r="K6" s="61" t="s">
        <v>136</v>
      </c>
      <c r="L6" s="7" t="s">
        <v>4</v>
      </c>
      <c r="M6" s="61" t="s">
        <v>135</v>
      </c>
      <c r="N6" s="61" t="s">
        <v>136</v>
      </c>
      <c r="O6" s="7" t="s">
        <v>4</v>
      </c>
      <c r="P6" s="61" t="s">
        <v>135</v>
      </c>
      <c r="Q6" s="61" t="s">
        <v>136</v>
      </c>
      <c r="R6" s="7" t="s">
        <v>4</v>
      </c>
      <c r="S6" s="61" t="s">
        <v>138</v>
      </c>
      <c r="T6" s="61" t="s">
        <v>139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7500</v>
      </c>
      <c r="O8" s="3">
        <f aca="true" t="shared" si="2" ref="O8:O23">SUM(M8:N8)</f>
        <v>7500</v>
      </c>
      <c r="P8" s="3">
        <v>0</v>
      </c>
      <c r="Q8" s="3">
        <v>8400</v>
      </c>
      <c r="R8" s="3">
        <f aca="true" t="shared" si="3" ref="R8:R23">SUM(P8:Q8)</f>
        <v>8400</v>
      </c>
      <c r="S8" s="5">
        <f aca="true" t="shared" si="4" ref="S8:T24">D8+G8+J8+M8+P8</f>
        <v>0</v>
      </c>
      <c r="T8" s="5">
        <f t="shared" si="4"/>
        <v>15900</v>
      </c>
      <c r="U8" s="5">
        <f aca="true" t="shared" si="5" ref="U8:U24">S8+T8</f>
        <v>15900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8400</v>
      </c>
      <c r="Q9" s="3">
        <v>0</v>
      </c>
      <c r="R9" s="3">
        <f t="shared" si="3"/>
        <v>8400</v>
      </c>
      <c r="S9" s="5">
        <f t="shared" si="4"/>
        <v>8400</v>
      </c>
      <c r="T9" s="5">
        <f t="shared" si="4"/>
        <v>0</v>
      </c>
      <c r="U9" s="5">
        <f t="shared" si="5"/>
        <v>8400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2400</v>
      </c>
      <c r="F10" s="3">
        <f t="shared" si="0"/>
        <v>2400</v>
      </c>
      <c r="G10" s="3">
        <v>0</v>
      </c>
      <c r="H10" s="3">
        <v>5400</v>
      </c>
      <c r="I10" s="3">
        <f t="shared" si="1"/>
        <v>5400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22500</v>
      </c>
      <c r="O10" s="3">
        <f t="shared" si="2"/>
        <v>22500</v>
      </c>
      <c r="P10" s="3">
        <v>16800</v>
      </c>
      <c r="Q10" s="3">
        <v>16800</v>
      </c>
      <c r="R10" s="3">
        <f t="shared" si="3"/>
        <v>33600</v>
      </c>
      <c r="S10" s="5">
        <f t="shared" si="4"/>
        <v>16800</v>
      </c>
      <c r="T10" s="5">
        <f t="shared" si="4"/>
        <v>47100</v>
      </c>
      <c r="U10" s="5">
        <f t="shared" si="5"/>
        <v>63900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2400</v>
      </c>
      <c r="F12" s="3">
        <f t="shared" si="0"/>
        <v>4800</v>
      </c>
      <c r="G12" s="3">
        <v>0</v>
      </c>
      <c r="H12" s="3">
        <v>0</v>
      </c>
      <c r="I12" s="3">
        <f t="shared" si="1"/>
        <v>0</v>
      </c>
      <c r="J12" s="3">
        <v>7200</v>
      </c>
      <c r="K12" s="3">
        <v>14400</v>
      </c>
      <c r="L12" s="3">
        <f aca="true" t="shared" si="6" ref="L12:L23">SUM(J12:K12)</f>
        <v>21600</v>
      </c>
      <c r="M12" s="3">
        <v>30000</v>
      </c>
      <c r="N12" s="3">
        <v>22500</v>
      </c>
      <c r="O12" s="3">
        <f t="shared" si="2"/>
        <v>52500</v>
      </c>
      <c r="P12" s="3">
        <v>33600</v>
      </c>
      <c r="Q12" s="3">
        <v>16800</v>
      </c>
      <c r="R12" s="3">
        <f t="shared" si="3"/>
        <v>50400</v>
      </c>
      <c r="S12" s="5">
        <f t="shared" si="4"/>
        <v>73200</v>
      </c>
      <c r="T12" s="5">
        <f t="shared" si="4"/>
        <v>56100</v>
      </c>
      <c r="U12" s="5">
        <f t="shared" si="5"/>
        <v>129300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7500</v>
      </c>
      <c r="O14" s="3">
        <f t="shared" si="2"/>
        <v>7500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7500</v>
      </c>
      <c r="U14" s="5">
        <f t="shared" si="5"/>
        <v>7500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2400</v>
      </c>
      <c r="F16" s="3">
        <f t="shared" si="0"/>
        <v>2400</v>
      </c>
      <c r="G16" s="3">
        <v>0</v>
      </c>
      <c r="H16" s="3">
        <v>5400</v>
      </c>
      <c r="I16" s="3">
        <f t="shared" si="1"/>
        <v>5400</v>
      </c>
      <c r="J16" s="3">
        <v>7200</v>
      </c>
      <c r="K16" s="3">
        <v>0</v>
      </c>
      <c r="L16" s="3">
        <f t="shared" si="6"/>
        <v>7200</v>
      </c>
      <c r="M16" s="3">
        <v>0</v>
      </c>
      <c r="N16" s="3">
        <v>7500</v>
      </c>
      <c r="O16" s="3">
        <f t="shared" si="2"/>
        <v>7500</v>
      </c>
      <c r="P16" s="3">
        <v>8400</v>
      </c>
      <c r="Q16" s="3">
        <v>0</v>
      </c>
      <c r="R16" s="3">
        <f t="shared" si="3"/>
        <v>8400</v>
      </c>
      <c r="S16" s="5">
        <f t="shared" si="4"/>
        <v>15600</v>
      </c>
      <c r="T16" s="5">
        <f t="shared" si="4"/>
        <v>15300</v>
      </c>
      <c r="U16" s="5">
        <f t="shared" si="5"/>
        <v>30900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21600</v>
      </c>
      <c r="E17" s="3">
        <v>16800</v>
      </c>
      <c r="F17" s="3">
        <f t="shared" si="0"/>
        <v>38400</v>
      </c>
      <c r="G17" s="3">
        <v>27000</v>
      </c>
      <c r="H17" s="3">
        <v>43200</v>
      </c>
      <c r="I17" s="3">
        <f t="shared" si="1"/>
        <v>70200</v>
      </c>
      <c r="J17" s="3">
        <v>28800</v>
      </c>
      <c r="K17" s="3">
        <v>28800</v>
      </c>
      <c r="L17" s="3">
        <f t="shared" si="6"/>
        <v>57600</v>
      </c>
      <c r="M17" s="3">
        <v>67500</v>
      </c>
      <c r="N17" s="3">
        <v>60000</v>
      </c>
      <c r="O17" s="3">
        <f t="shared" si="2"/>
        <v>127500</v>
      </c>
      <c r="P17" s="3">
        <v>218400</v>
      </c>
      <c r="Q17" s="3">
        <v>42000</v>
      </c>
      <c r="R17" s="3">
        <f t="shared" si="3"/>
        <v>260400</v>
      </c>
      <c r="S17" s="5">
        <f t="shared" si="4"/>
        <v>363300</v>
      </c>
      <c r="T17" s="5">
        <f t="shared" si="4"/>
        <v>190800</v>
      </c>
      <c r="U17" s="5">
        <f t="shared" si="5"/>
        <v>554100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7200</v>
      </c>
      <c r="L18" s="3">
        <f t="shared" si="6"/>
        <v>7200</v>
      </c>
      <c r="M18" s="3">
        <v>15000</v>
      </c>
      <c r="N18" s="3">
        <v>15000</v>
      </c>
      <c r="O18" s="3">
        <f t="shared" si="2"/>
        <v>30000</v>
      </c>
      <c r="P18" s="3">
        <v>0</v>
      </c>
      <c r="Q18" s="3">
        <v>0</v>
      </c>
      <c r="R18" s="3">
        <f t="shared" si="3"/>
        <v>0</v>
      </c>
      <c r="S18" s="5">
        <f t="shared" si="4"/>
        <v>15000</v>
      </c>
      <c r="T18" s="5">
        <f t="shared" si="4"/>
        <v>22200</v>
      </c>
      <c r="U18" s="5">
        <f t="shared" si="5"/>
        <v>37200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2400</v>
      </c>
      <c r="F19" s="3">
        <f t="shared" si="0"/>
        <v>2400</v>
      </c>
      <c r="G19" s="3">
        <v>0</v>
      </c>
      <c r="H19" s="3">
        <v>10800</v>
      </c>
      <c r="I19" s="3">
        <f t="shared" si="1"/>
        <v>10800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15000</v>
      </c>
      <c r="O19" s="3">
        <f t="shared" si="2"/>
        <v>15000</v>
      </c>
      <c r="P19" s="3">
        <v>0</v>
      </c>
      <c r="Q19" s="3">
        <v>33600</v>
      </c>
      <c r="R19" s="3">
        <f t="shared" si="3"/>
        <v>33600</v>
      </c>
      <c r="S19" s="5">
        <f t="shared" si="4"/>
        <v>0</v>
      </c>
      <c r="T19" s="5">
        <f t="shared" si="4"/>
        <v>61800</v>
      </c>
      <c r="U19" s="5">
        <f t="shared" si="5"/>
        <v>61800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0</v>
      </c>
      <c r="F20" s="3">
        <f t="shared" si="0"/>
        <v>2400</v>
      </c>
      <c r="G20" s="3">
        <v>0</v>
      </c>
      <c r="H20" s="3">
        <v>0</v>
      </c>
      <c r="I20" s="3">
        <f t="shared" si="1"/>
        <v>0</v>
      </c>
      <c r="J20" s="3">
        <v>7200</v>
      </c>
      <c r="K20" s="3">
        <v>72000</v>
      </c>
      <c r="L20" s="3">
        <f t="shared" si="6"/>
        <v>79200</v>
      </c>
      <c r="M20" s="3">
        <v>82500</v>
      </c>
      <c r="N20" s="3">
        <v>105000</v>
      </c>
      <c r="O20" s="3">
        <f t="shared" si="2"/>
        <v>187500</v>
      </c>
      <c r="P20" s="3">
        <v>134400</v>
      </c>
      <c r="Q20" s="3">
        <v>109200</v>
      </c>
      <c r="R20" s="3">
        <f t="shared" si="3"/>
        <v>243600</v>
      </c>
      <c r="S20" s="5">
        <f t="shared" si="4"/>
        <v>226500</v>
      </c>
      <c r="T20" s="5">
        <f t="shared" si="4"/>
        <v>286200</v>
      </c>
      <c r="U20" s="5">
        <f t="shared" si="5"/>
        <v>512700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15000</v>
      </c>
      <c r="N21" s="3">
        <v>0</v>
      </c>
      <c r="O21" s="3">
        <f t="shared" si="2"/>
        <v>15000</v>
      </c>
      <c r="P21" s="3">
        <v>0</v>
      </c>
      <c r="Q21" s="3">
        <v>0</v>
      </c>
      <c r="R21" s="3">
        <f t="shared" si="3"/>
        <v>0</v>
      </c>
      <c r="S21" s="5">
        <f t="shared" si="4"/>
        <v>15000</v>
      </c>
      <c r="T21" s="5">
        <f t="shared" si="4"/>
        <v>0</v>
      </c>
      <c r="U21" s="5">
        <f t="shared" si="5"/>
        <v>15000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16200</v>
      </c>
      <c r="I22" s="3">
        <f>SUM(G22:H22)</f>
        <v>16200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7500</v>
      </c>
      <c r="O22" s="3">
        <f t="shared" si="2"/>
        <v>7500</v>
      </c>
      <c r="P22" s="3">
        <v>0</v>
      </c>
      <c r="Q22" s="3">
        <v>168000</v>
      </c>
      <c r="R22" s="3">
        <f t="shared" si="3"/>
        <v>168000</v>
      </c>
      <c r="S22" s="5">
        <f t="shared" si="4"/>
        <v>0</v>
      </c>
      <c r="T22" s="5">
        <f t="shared" si="4"/>
        <v>191700</v>
      </c>
      <c r="U22" s="5">
        <f t="shared" si="5"/>
        <v>191700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26400</v>
      </c>
      <c r="E24" s="5">
        <f t="shared" si="7"/>
        <v>26400</v>
      </c>
      <c r="F24" s="5">
        <f t="shared" si="7"/>
        <v>52800</v>
      </c>
      <c r="G24" s="5">
        <f t="shared" si="7"/>
        <v>27000</v>
      </c>
      <c r="H24" s="5">
        <f t="shared" si="7"/>
        <v>81000</v>
      </c>
      <c r="I24" s="5">
        <f t="shared" si="7"/>
        <v>108000</v>
      </c>
      <c r="J24" s="5">
        <f t="shared" si="7"/>
        <v>50400</v>
      </c>
      <c r="K24" s="5">
        <f t="shared" si="7"/>
        <v>122400</v>
      </c>
      <c r="L24" s="5">
        <f t="shared" si="7"/>
        <v>172800</v>
      </c>
      <c r="M24" s="5">
        <f t="shared" si="7"/>
        <v>210000</v>
      </c>
      <c r="N24" s="5">
        <f t="shared" si="7"/>
        <v>270000</v>
      </c>
      <c r="O24" s="5">
        <f t="shared" si="7"/>
        <v>480000</v>
      </c>
      <c r="P24" s="5">
        <f t="shared" si="7"/>
        <v>420000</v>
      </c>
      <c r="Q24" s="5">
        <f t="shared" si="7"/>
        <v>394800</v>
      </c>
      <c r="R24" s="5">
        <f t="shared" si="7"/>
        <v>814800</v>
      </c>
      <c r="S24" s="5">
        <f t="shared" si="4"/>
        <v>733800</v>
      </c>
      <c r="T24" s="5">
        <f t="shared" si="4"/>
        <v>894600</v>
      </c>
      <c r="U24" s="5">
        <f t="shared" si="5"/>
        <v>1628400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143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135</v>
      </c>
      <c r="E5" s="59" t="s">
        <v>136</v>
      </c>
      <c r="F5" s="32"/>
      <c r="G5" s="59" t="s">
        <v>135</v>
      </c>
      <c r="H5" s="59" t="s">
        <v>136</v>
      </c>
      <c r="I5" s="12"/>
      <c r="J5" s="59" t="s">
        <v>135</v>
      </c>
      <c r="K5" s="59" t="s">
        <v>136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300</v>
      </c>
      <c r="E9" s="4">
        <v>0</v>
      </c>
      <c r="F9" s="11"/>
      <c r="G9" s="4">
        <v>600</v>
      </c>
      <c r="H9" s="4">
        <v>0</v>
      </c>
      <c r="I9" s="12"/>
      <c r="J9" s="4">
        <v>100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300</v>
      </c>
      <c r="E16" s="6">
        <f>SUM(E6:E15)</f>
        <v>0</v>
      </c>
      <c r="F16" s="11"/>
      <c r="G16" s="6">
        <f>SUM(G6:G15)</f>
        <v>600</v>
      </c>
      <c r="H16" s="6">
        <f>SUM(H6:H15)</f>
        <v>0</v>
      </c>
      <c r="I16" s="12"/>
      <c r="J16" s="6">
        <f>SUM(J6:J15)</f>
        <v>100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7109375" style="0" customWidth="1"/>
  </cols>
  <sheetData>
    <row r="1" spans="3:21" ht="15.75">
      <c r="C1" s="69" t="s">
        <v>143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3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140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141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142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ht="12.75">
      <c r="C10" s="31" t="s">
        <v>133</v>
      </c>
    </row>
    <row r="11" ht="12.75">
      <c r="C11" s="31" t="s">
        <v>134</v>
      </c>
    </row>
    <row r="13" spans="1:46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5.75">
      <c r="A14" s="11"/>
      <c r="B14" s="11"/>
      <c r="C14" s="11"/>
      <c r="D14" s="33"/>
      <c r="E14" s="33"/>
      <c r="F14" s="33"/>
      <c r="G14" s="33"/>
      <c r="H14" s="33"/>
      <c r="I14" s="33"/>
      <c r="J14" s="33"/>
      <c r="K14" s="49" t="s">
        <v>53</v>
      </c>
      <c r="L14" s="33"/>
      <c r="M14" s="33"/>
      <c r="N14" s="33"/>
      <c r="O14" s="33"/>
      <c r="P14" s="33"/>
      <c r="Q14" s="33"/>
      <c r="R14" s="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11"/>
      <c r="D15" s="33"/>
      <c r="E15" s="36" t="s">
        <v>6</v>
      </c>
      <c r="F15" s="37"/>
      <c r="G15" s="34"/>
      <c r="H15" s="44" t="s">
        <v>8</v>
      </c>
      <c r="I15" s="45"/>
      <c r="J15" s="40"/>
      <c r="K15" s="36" t="s">
        <v>9</v>
      </c>
      <c r="L15" s="40"/>
      <c r="M15" s="34"/>
      <c r="N15" s="44" t="s">
        <v>10</v>
      </c>
      <c r="O15" s="45"/>
      <c r="P15" s="38"/>
      <c r="Q15" s="39" t="s">
        <v>11</v>
      </c>
      <c r="R15" s="4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11"/>
      <c r="D16" s="35"/>
      <c r="E16" s="25" t="s">
        <v>7</v>
      </c>
      <c r="F16" s="43"/>
      <c r="G16" s="42"/>
      <c r="H16" s="25" t="s">
        <v>42</v>
      </c>
      <c r="I16" s="33"/>
      <c r="J16" s="33"/>
      <c r="K16" s="25" t="s">
        <v>43</v>
      </c>
      <c r="L16" s="33"/>
      <c r="M16" s="34"/>
      <c r="N16" s="46" t="s">
        <v>44</v>
      </c>
      <c r="O16" s="45"/>
      <c r="P16" s="33"/>
      <c r="Q16" s="47" t="s">
        <v>45</v>
      </c>
      <c r="R16" s="33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8.25">
      <c r="A17" s="11"/>
      <c r="B17" s="7" t="s">
        <v>0</v>
      </c>
      <c r="C17" s="7" t="s">
        <v>114</v>
      </c>
      <c r="D17" s="61" t="s">
        <v>135</v>
      </c>
      <c r="E17" s="61" t="s">
        <v>136</v>
      </c>
      <c r="F17" s="7" t="s">
        <v>4</v>
      </c>
      <c r="G17" s="61" t="s">
        <v>135</v>
      </c>
      <c r="H17" s="61" t="s">
        <v>136</v>
      </c>
      <c r="I17" s="7" t="s">
        <v>4</v>
      </c>
      <c r="J17" s="61" t="s">
        <v>135</v>
      </c>
      <c r="K17" s="61" t="s">
        <v>136</v>
      </c>
      <c r="L17" s="7" t="s">
        <v>4</v>
      </c>
      <c r="M17" s="61" t="s">
        <v>135</v>
      </c>
      <c r="N17" s="61" t="s">
        <v>136</v>
      </c>
      <c r="O17" s="7" t="s">
        <v>4</v>
      </c>
      <c r="P17" s="61" t="s">
        <v>135</v>
      </c>
      <c r="Q17" s="61" t="s">
        <v>136</v>
      </c>
      <c r="R17" s="7" t="s">
        <v>4</v>
      </c>
      <c r="S17" s="61" t="s">
        <v>138</v>
      </c>
      <c r="T17" s="61" t="s">
        <v>139</v>
      </c>
      <c r="U17" s="7" t="s">
        <v>4</v>
      </c>
      <c r="V17" s="7" t="s">
        <v>114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1075</v>
      </c>
      <c r="C18" s="3" t="s">
        <v>130</v>
      </c>
      <c r="D18" s="3">
        <v>0</v>
      </c>
      <c r="E18" s="3">
        <v>0</v>
      </c>
      <c r="F18" s="3">
        <f>SUM(D18:E18)</f>
        <v>0</v>
      </c>
      <c r="G18" s="3">
        <v>0</v>
      </c>
      <c r="H18" s="3">
        <v>0</v>
      </c>
      <c r="I18" s="3">
        <f>SUM(G18:H18)</f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>SUM(M18:N18)</f>
        <v>0</v>
      </c>
      <c r="P18" s="3">
        <v>0</v>
      </c>
      <c r="Q18" s="3">
        <v>0</v>
      </c>
      <c r="R18" s="3">
        <f>SUM(P18:Q18)</f>
        <v>0</v>
      </c>
      <c r="S18" s="5">
        <f>D18+G18+J18+M18+P18</f>
        <v>0</v>
      </c>
      <c r="T18" s="5">
        <f>E18+H18+K18+N18+Q18</f>
        <v>0</v>
      </c>
      <c r="U18" s="5">
        <f>S18+T18</f>
        <v>0</v>
      </c>
      <c r="V18" s="3" t="s">
        <v>130</v>
      </c>
      <c r="W18" s="11" t="s">
        <v>137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1203</v>
      </c>
      <c r="C19" s="3" t="s">
        <v>131</v>
      </c>
      <c r="D19" s="3">
        <v>2400</v>
      </c>
      <c r="E19" s="3">
        <v>2400</v>
      </c>
      <c r="F19" s="3">
        <f aca="true" t="shared" si="0" ref="F19:F43">SUM(D19:E19)</f>
        <v>4800</v>
      </c>
      <c r="G19" s="3">
        <v>0</v>
      </c>
      <c r="H19" s="3">
        <v>0</v>
      </c>
      <c r="I19" s="3">
        <f aca="true" t="shared" si="1" ref="I19:I31">SUM(G19:H19)</f>
        <v>0</v>
      </c>
      <c r="J19" s="3">
        <v>7200</v>
      </c>
      <c r="K19" s="3">
        <v>14400</v>
      </c>
      <c r="L19" s="3">
        <f>SUM(J19:K19)</f>
        <v>21600</v>
      </c>
      <c r="M19" s="3">
        <v>30000</v>
      </c>
      <c r="N19" s="3">
        <v>22500</v>
      </c>
      <c r="O19" s="3">
        <f aca="true" t="shared" si="2" ref="O19:O43">SUM(M19:N19)</f>
        <v>52500</v>
      </c>
      <c r="P19" s="3">
        <v>16800</v>
      </c>
      <c r="Q19" s="3">
        <v>16800</v>
      </c>
      <c r="R19" s="3">
        <f aca="true" t="shared" si="3" ref="R19:R43">SUM(P19:Q19)</f>
        <v>33600</v>
      </c>
      <c r="S19" s="5">
        <f aca="true" t="shared" si="4" ref="S19:T44">D19+G19+J19+M19+P19</f>
        <v>56400</v>
      </c>
      <c r="T19" s="5">
        <f t="shared" si="4"/>
        <v>56100</v>
      </c>
      <c r="U19" s="5">
        <f aca="true" t="shared" si="5" ref="U19:U44">S19+T19</f>
        <v>112500</v>
      </c>
      <c r="V19" s="3" t="s">
        <v>131</v>
      </c>
      <c r="W19" s="11" t="s">
        <v>137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1977</v>
      </c>
      <c r="C20" s="3" t="s">
        <v>132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7500</v>
      </c>
      <c r="O20" s="3">
        <f t="shared" si="2"/>
        <v>7500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7500</v>
      </c>
      <c r="U20" s="5">
        <f t="shared" si="5"/>
        <v>7500</v>
      </c>
      <c r="V20" s="3" t="s">
        <v>132</v>
      </c>
      <c r="W20" s="11" t="s">
        <v>137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1999</v>
      </c>
      <c r="C21" s="3" t="s">
        <v>133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0</v>
      </c>
      <c r="O21" s="3">
        <f t="shared" si="2"/>
        <v>0</v>
      </c>
      <c r="P21" s="3">
        <v>16800</v>
      </c>
      <c r="Q21" s="3">
        <v>0</v>
      </c>
      <c r="R21" s="3">
        <f t="shared" si="3"/>
        <v>16800</v>
      </c>
      <c r="S21" s="5">
        <f t="shared" si="4"/>
        <v>16800</v>
      </c>
      <c r="T21" s="5">
        <f t="shared" si="4"/>
        <v>0</v>
      </c>
      <c r="U21" s="5">
        <f t="shared" si="5"/>
        <v>16800</v>
      </c>
      <c r="V21" s="3" t="s">
        <v>133</v>
      </c>
      <c r="W21" s="11" t="s">
        <v>137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3082</v>
      </c>
      <c r="C22" s="3" t="s">
        <v>134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>SUM(J22:K22)</f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134</v>
      </c>
      <c r="W22" s="11" t="s">
        <v>137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aca="true" t="shared" si="6" ref="L23:L43">SUM(J23:K23)</f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aca="true" t="shared" si="7" ref="F34:F42">SUM(D34:E34)</f>
        <v>0</v>
      </c>
      <c r="G34" s="3">
        <v>0</v>
      </c>
      <c r="H34" s="3">
        <v>0</v>
      </c>
      <c r="I34" s="3">
        <f aca="true" t="shared" si="8" ref="I34:I42">SUM(G34:H34)</f>
        <v>0</v>
      </c>
      <c r="J34" s="3">
        <v>0</v>
      </c>
      <c r="K34" s="3">
        <v>0</v>
      </c>
      <c r="L34" s="3">
        <f aca="true" t="shared" si="9" ref="L34:L42"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aca="true" t="shared" si="10" ref="S38:T40">D38+G38+J38+M38+P38</f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10"/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>SUM(D40:E40)</f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>SUM(J40:K40)</f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10"/>
        <v>0</v>
      </c>
      <c r="T40" s="5">
        <f t="shared" si="10"/>
        <v>0</v>
      </c>
      <c r="U40" s="5">
        <f>S40+T40</f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>SUM(G43:H43)</f>
        <v>0</v>
      </c>
      <c r="J43" s="3">
        <v>0</v>
      </c>
      <c r="K43" s="3">
        <v>0</v>
      </c>
      <c r="L43" s="3">
        <f t="shared" si="6"/>
        <v>0</v>
      </c>
      <c r="M43" s="3">
        <v>0</v>
      </c>
      <c r="N43" s="3">
        <v>0</v>
      </c>
      <c r="O43" s="3">
        <f t="shared" si="2"/>
        <v>0</v>
      </c>
      <c r="P43" s="3">
        <v>0</v>
      </c>
      <c r="Q43" s="3">
        <v>0</v>
      </c>
      <c r="R43" s="3">
        <f t="shared" si="3"/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5" t="s">
        <v>12</v>
      </c>
      <c r="D44" s="5">
        <f aca="true" t="shared" si="11" ref="D44:R44">SUM(D18:D43)</f>
        <v>2400</v>
      </c>
      <c r="E44" s="5">
        <f t="shared" si="11"/>
        <v>2400</v>
      </c>
      <c r="F44" s="5">
        <f t="shared" si="11"/>
        <v>4800</v>
      </c>
      <c r="G44" s="5">
        <f t="shared" si="11"/>
        <v>0</v>
      </c>
      <c r="H44" s="5">
        <f t="shared" si="11"/>
        <v>0</v>
      </c>
      <c r="I44" s="5">
        <f t="shared" si="11"/>
        <v>0</v>
      </c>
      <c r="J44" s="5">
        <f t="shared" si="11"/>
        <v>7200</v>
      </c>
      <c r="K44" s="5">
        <f t="shared" si="11"/>
        <v>14400</v>
      </c>
      <c r="L44" s="5">
        <f t="shared" si="11"/>
        <v>21600</v>
      </c>
      <c r="M44" s="5">
        <f t="shared" si="11"/>
        <v>30000</v>
      </c>
      <c r="N44" s="5">
        <f t="shared" si="11"/>
        <v>30000</v>
      </c>
      <c r="O44" s="5">
        <f t="shared" si="11"/>
        <v>60000</v>
      </c>
      <c r="P44" s="5">
        <f t="shared" si="11"/>
        <v>33600</v>
      </c>
      <c r="Q44" s="5">
        <f t="shared" si="11"/>
        <v>16800</v>
      </c>
      <c r="R44" s="5">
        <f t="shared" si="11"/>
        <v>50400</v>
      </c>
      <c r="S44" s="5">
        <f t="shared" si="4"/>
        <v>73200</v>
      </c>
      <c r="T44" s="5">
        <f t="shared" si="4"/>
        <v>63600</v>
      </c>
      <c r="U44" s="5">
        <f t="shared" si="5"/>
        <v>136800</v>
      </c>
      <c r="V44" s="5" t="s">
        <v>12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2007-09-24T13:15:10Z</dcterms:modified>
  <cp:category/>
  <cp:version/>
  <cp:contentType/>
  <cp:contentStatus/>
</cp:coreProperties>
</file>