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86" windowWidth="15180" windowHeight="8835" activeTab="0"/>
  </bookViews>
  <sheets>
    <sheet name="Vehicle Group" sheetId="1" r:id="rId1"/>
    <sheet name="Vehicle Type" sheetId="2" r:id="rId2"/>
    <sheet name="Vehicles Per Hour" sheetId="3" r:id="rId3"/>
    <sheet name="Commodity" sheetId="4" r:id="rId4"/>
    <sheet name="Annual Vehicles Total" sheetId="5" r:id="rId5"/>
    <sheet name="Annual Vehicles Tons" sheetId="6" r:id="rId6"/>
    <sheet name="Container Types" sheetId="7" r:id="rId7"/>
    <sheet name="Dangerous Goods" sheetId="8" r:id="rId8"/>
  </sheets>
  <definedNames/>
  <calcPr fullCalcOnLoad="1"/>
</workbook>
</file>

<file path=xl/sharedStrings.xml><?xml version="1.0" encoding="utf-8"?>
<sst xmlns="http://schemas.openxmlformats.org/spreadsheetml/2006/main" count="388" uniqueCount="140">
  <si>
    <t>Code</t>
  </si>
  <si>
    <t>Vehicle Type</t>
  </si>
  <si>
    <t>Vehicle Group</t>
  </si>
  <si>
    <t>Vehicle Commodity</t>
  </si>
  <si>
    <t>Total</t>
  </si>
  <si>
    <t>Commodity</t>
  </si>
  <si>
    <t>Vehicle Group 02</t>
  </si>
  <si>
    <t>Rigid Truck</t>
  </si>
  <si>
    <t>Vehicle Group 03</t>
  </si>
  <si>
    <t>Vehicle Group 04</t>
  </si>
  <si>
    <t>Vehicle Group 05</t>
  </si>
  <si>
    <t>Vehicle Group 06</t>
  </si>
  <si>
    <t>Totals</t>
  </si>
  <si>
    <t>TIME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</si>
  <si>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</si>
  <si>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</si>
  <si>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</si>
  <si>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</si>
  <si>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</si>
  <si>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</si>
  <si>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</si>
  <si>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</si>
  <si>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</si>
  <si>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</si>
  <si>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</si>
  <si>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</si>
  <si>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</si>
  <si>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</si>
  <si>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</si>
  <si>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</si>
  <si>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</si>
  <si>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</si>
  <si>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</si>
  <si>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</si>
  <si>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</si>
  <si>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</si>
  <si>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</si>
  <si>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</si>
  <si>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</si>
  <si>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AVG</t>
  </si>
  <si>
    <t>by Vehicle (%)</t>
  </si>
  <si>
    <t>by Tonnage (%)</t>
  </si>
  <si>
    <t xml:space="preserve">4x2 Trucktractor Combination </t>
  </si>
  <si>
    <t xml:space="preserve">6x4 Trucktractor –5 axle </t>
  </si>
  <si>
    <t xml:space="preserve">6x4 Trucktractor –6 axle </t>
  </si>
  <si>
    <t>Interlink or Rigid and drawbar</t>
  </si>
  <si>
    <t>Proportion of Vehicles by Vehicle Group</t>
  </si>
  <si>
    <t>Proportions of Vehicles by Vehicle Type</t>
  </si>
  <si>
    <t xml:space="preserve">                                          Estimated Total Annual Vehicles by Vehicle Group and Commodity                                        </t>
  </si>
  <si>
    <t xml:space="preserve">                                          Estimated Total Annual Tonnage by Vehicle Group and Commodity                                        </t>
  </si>
  <si>
    <t xml:space="preserve">    Commodity Proportions, by Vehicle Numbers and Estimated Tonnage</t>
  </si>
  <si>
    <t>by Vehicle Count</t>
  </si>
  <si>
    <t>Container Type</t>
  </si>
  <si>
    <t xml:space="preserve">                                          Estimated Total Annual Tonnage by Vehicle Group and Dangerous Good                                        </t>
  </si>
  <si>
    <t>A</t>
  </si>
  <si>
    <t>Agricultural Products</t>
  </si>
  <si>
    <t>B</t>
  </si>
  <si>
    <t>Bags / Sacks</t>
  </si>
  <si>
    <t>C</t>
  </si>
  <si>
    <t>Cement / Coal</t>
  </si>
  <si>
    <t>D</t>
  </si>
  <si>
    <t>Drinks / Beverages</t>
  </si>
  <si>
    <t>E</t>
  </si>
  <si>
    <t>Empty</t>
  </si>
  <si>
    <t>F</t>
  </si>
  <si>
    <t>Fuels</t>
  </si>
  <si>
    <t>I</t>
  </si>
  <si>
    <t>Iron / Steel</t>
  </si>
  <si>
    <t>K</t>
  </si>
  <si>
    <t>Chemicals</t>
  </si>
  <si>
    <t>L</t>
  </si>
  <si>
    <t>Livestock</t>
  </si>
  <si>
    <t>M</t>
  </si>
  <si>
    <t>Machinery / Vehicles</t>
  </si>
  <si>
    <t>O</t>
  </si>
  <si>
    <t>Other</t>
  </si>
  <si>
    <t>P</t>
  </si>
  <si>
    <t>Perishables</t>
  </si>
  <si>
    <t>R</t>
  </si>
  <si>
    <t>Rock / Stone / Ores</t>
  </si>
  <si>
    <t>S</t>
  </si>
  <si>
    <t>Sail / Tarpaulin</t>
  </si>
  <si>
    <t>T</t>
  </si>
  <si>
    <t>Container</t>
  </si>
  <si>
    <t>W</t>
  </si>
  <si>
    <t>Wood / Timber / Lumber</t>
  </si>
  <si>
    <t>X</t>
  </si>
  <si>
    <t>People</t>
  </si>
  <si>
    <t>01</t>
  </si>
  <si>
    <t>LDV</t>
  </si>
  <si>
    <t>02</t>
  </si>
  <si>
    <t>03</t>
  </si>
  <si>
    <t>04</t>
  </si>
  <si>
    <t>05</t>
  </si>
  <si>
    <t>06</t>
  </si>
  <si>
    <t>07</t>
  </si>
  <si>
    <t>Bus</t>
  </si>
  <si>
    <t>Tanker Dry Bulk</t>
  </si>
  <si>
    <t>Tanker Liquid Bulk</t>
  </si>
  <si>
    <t>Flat Deck</t>
  </si>
  <si>
    <t>Dropside / Gateside</t>
  </si>
  <si>
    <t>Beverage</t>
  </si>
  <si>
    <t>Box / Pantechnicon</t>
  </si>
  <si>
    <t>08</t>
  </si>
  <si>
    <t>Refrigerated</t>
  </si>
  <si>
    <t>09</t>
  </si>
  <si>
    <t>Tipper</t>
  </si>
  <si>
    <t>10</t>
  </si>
  <si>
    <t>Car carrier</t>
  </si>
  <si>
    <t>11</t>
  </si>
  <si>
    <t>Lowbed</t>
  </si>
  <si>
    <t>12</t>
  </si>
  <si>
    <t>by TEU Count</t>
  </si>
  <si>
    <t xml:space="preserve">         Container Proportions, by Vehicle Numbers and TEU Count </t>
  </si>
  <si>
    <t>Dangerous Goods</t>
  </si>
  <si>
    <t>1 x 6 metre</t>
  </si>
  <si>
    <t>2 x 6 metre</t>
  </si>
  <si>
    <t xml:space="preserve">3 x 6 metre </t>
  </si>
  <si>
    <t>1 x 12 metre</t>
  </si>
  <si>
    <t xml:space="preserve">1 x 6 metre + 1 x 12 metre </t>
  </si>
  <si>
    <t>1X</t>
  </si>
  <si>
    <t>1 x 6 metre + Other Goods</t>
  </si>
  <si>
    <t>2X</t>
  </si>
  <si>
    <t>2 x 6 metre + Other Goods</t>
  </si>
  <si>
    <t>3X</t>
  </si>
  <si>
    <t>3 x 6 metre + Other Goods</t>
  </si>
  <si>
    <t>4X</t>
  </si>
  <si>
    <t>1 x 12 metre + Other Goods</t>
  </si>
  <si>
    <t>5X</t>
  </si>
  <si>
    <t>1 x 6 metre + 1 x 12 metre + Other Goods</t>
  </si>
  <si>
    <t>1075 - Butane, Butylene, Isobutane, Isobutane mixture, Isobutylene, Liquefied petroleum gas, LPG, Petroleum gases, liquefied, Propane or Propylene</t>
  </si>
  <si>
    <t>1202 - Diesel fuel, Fuel oil,  Fuel oil, no. 1,2,4,5,6, Gas oil or Heating oil (light)</t>
  </si>
  <si>
    <t>1203 - Gasohol, Gasoline, Motor spirit, Petrol</t>
  </si>
  <si>
    <t>NORTH-BOUND</t>
  </si>
  <si>
    <t>SOUTH-BOUND</t>
  </si>
  <si>
    <t>-</t>
  </si>
  <si>
    <t>Dangerous Goods Commodity Description:</t>
  </si>
  <si>
    <t>The source of these codes is from the Emergency Guide Book 2004.  Where a commodity is recorded as "unknown" it is not listed in this guide book, i.e. it could be an old number subsequently discarded.</t>
  </si>
  <si>
    <t>Please note that the commodity description in the left hand column of the table below are summarised from the following:</t>
  </si>
  <si>
    <t>053-R33-Dundee-Greytown</t>
  </si>
</sst>
</file>

<file path=xl/styles.xml><?xml version="1.0" encoding="utf-8"?>
<styleSheet xmlns="http://schemas.openxmlformats.org/spreadsheetml/2006/main">
  <numFmts count="2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0.0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_-&quot;£&quot;* #,##0_-;\-&quot;£&quot;* #,##0_-;_-&quot;£&quot;* &quot;-&quot;_-;_-@_-"/>
    <numFmt numFmtId="178" formatCode="_-* #,##0_-;\-* #,##0_-;_-* &quot;-&quot;_-;_-@_-"/>
    <numFmt numFmtId="179" formatCode="_-&quot;£&quot;* #,##0.00_-;\-&quot;£&quot;* #,##0.00_-;_-&quot;£&quot;* &quot;-&quot;??_-;_-@_-"/>
    <numFmt numFmtId="180" formatCode="_-* #,##0.00_-;\-* #,##0.00_-;_-* &quot;-&quot;??_-;_-@_-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sz val="10.1"/>
      <color indexed="8"/>
      <name val="Arial"/>
      <family val="0"/>
    </font>
    <font>
      <sz val="9.75"/>
      <color indexed="8"/>
      <name val="Arial"/>
      <family val="0"/>
    </font>
    <font>
      <sz val="9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4.5"/>
      <color indexed="8"/>
      <name val="Arial"/>
      <family val="0"/>
    </font>
    <font>
      <b/>
      <sz val="11.5"/>
      <color indexed="8"/>
      <name val="Arial"/>
      <family val="0"/>
    </font>
    <font>
      <b/>
      <sz val="11.75"/>
      <color indexed="8"/>
      <name val="Arial"/>
      <family val="0"/>
    </font>
    <font>
      <b/>
      <sz val="15"/>
      <color indexed="8"/>
      <name val="Arial"/>
      <family val="0"/>
    </font>
    <font>
      <b/>
      <u val="single"/>
      <sz val="10"/>
      <color indexed="8"/>
      <name val="Arial"/>
      <family val="2"/>
    </font>
    <font>
      <b/>
      <u val="single"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20" borderId="10" xfId="0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1" fillId="2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49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72" fontId="0" fillId="24" borderId="0" xfId="0" applyNumberFormat="1" applyFill="1" applyBorder="1" applyAlignment="1">
      <alignment/>
    </xf>
    <xf numFmtId="1" fontId="1" fillId="24" borderId="0" xfId="0" applyNumberFormat="1" applyFont="1" applyFill="1" applyBorder="1" applyAlignment="1">
      <alignment/>
    </xf>
    <xf numFmtId="172" fontId="1" fillId="24" borderId="0" xfId="0" applyNumberFormat="1" applyFont="1" applyFill="1" applyBorder="1" applyAlignment="1">
      <alignment/>
    </xf>
    <xf numFmtId="0" fontId="1" fillId="24" borderId="0" xfId="0" applyFont="1" applyFill="1" applyAlignment="1">
      <alignment/>
    </xf>
    <xf numFmtId="49" fontId="0" fillId="24" borderId="10" xfId="0" applyNumberFormat="1" applyFill="1" applyBorder="1" applyAlignment="1">
      <alignment/>
    </xf>
    <xf numFmtId="172" fontId="0" fillId="24" borderId="10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172" fontId="1" fillId="24" borderId="1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3" fillId="24" borderId="11" xfId="0" applyNumberFormat="1" applyFont="1" applyFill="1" applyBorder="1" applyAlignment="1" applyProtection="1">
      <alignment horizontal="center"/>
      <protection/>
    </xf>
    <xf numFmtId="0" fontId="3" fillId="24" borderId="11" xfId="0" applyNumberFormat="1" applyFont="1" applyFill="1" applyBorder="1" applyAlignment="1" applyProtection="1">
      <alignment/>
      <protection/>
    </xf>
    <xf numFmtId="0" fontId="3" fillId="24" borderId="0" xfId="0" applyNumberFormat="1" applyFont="1" applyFill="1" applyBorder="1" applyAlignment="1" applyProtection="1">
      <alignment horizontal="center"/>
      <protection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2" fillId="24" borderId="10" xfId="0" applyNumberFormat="1" applyFont="1" applyFill="1" applyBorder="1" applyAlignment="1" applyProtection="1">
      <alignment horizontal="center"/>
      <protection/>
    </xf>
    <xf numFmtId="0" fontId="2" fillId="24" borderId="10" xfId="0" applyNumberFormat="1" applyFont="1" applyFill="1" applyBorder="1" applyAlignment="1" applyProtection="1">
      <alignment horizontal="left"/>
      <protection/>
    </xf>
    <xf numFmtId="0" fontId="0" fillId="24" borderId="14" xfId="0" applyFill="1" applyBorder="1" applyAlignment="1">
      <alignment/>
    </xf>
    <xf numFmtId="0" fontId="2" fillId="24" borderId="15" xfId="0" applyNumberFormat="1" applyFont="1" applyFill="1" applyBorder="1" applyAlignment="1" applyProtection="1">
      <alignment horizontal="center"/>
      <protection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1" xfId="0" applyFill="1" applyBorder="1" applyAlignment="1">
      <alignment/>
    </xf>
    <xf numFmtId="0" fontId="3" fillId="24" borderId="10" xfId="0" applyNumberFormat="1" applyFont="1" applyFill="1" applyBorder="1" applyAlignment="1" applyProtection="1">
      <alignment/>
      <protection/>
    </xf>
    <xf numFmtId="0" fontId="2" fillId="24" borderId="17" xfId="0" applyNumberFormat="1" applyFont="1" applyFill="1" applyBorder="1" applyAlignment="1" applyProtection="1">
      <alignment horizontal="center"/>
      <protection/>
    </xf>
    <xf numFmtId="0" fontId="0" fillId="24" borderId="18" xfId="0" applyFill="1" applyBorder="1" applyAlignment="1">
      <alignment/>
    </xf>
    <xf numFmtId="0" fontId="3" fillId="24" borderId="17" xfId="0" applyNumberFormat="1" applyFont="1" applyFill="1" applyBorder="1" applyAlignment="1" applyProtection="1">
      <alignment horizontal="center"/>
      <protection/>
    </xf>
    <xf numFmtId="0" fontId="0" fillId="24" borderId="10" xfId="0" applyFill="1" applyBorder="1" applyAlignment="1">
      <alignment horizontal="center"/>
    </xf>
    <xf numFmtId="0" fontId="2" fillId="24" borderId="18" xfId="0" applyNumberFormat="1" applyFont="1" applyFill="1" applyBorder="1" applyAlignment="1" applyProtection="1">
      <alignment horizontal="left"/>
      <protection/>
    </xf>
    <xf numFmtId="0" fontId="6" fillId="24" borderId="10" xfId="0" applyFont="1" applyFill="1" applyBorder="1" applyAlignment="1">
      <alignment horizontal="center"/>
    </xf>
    <xf numFmtId="0" fontId="1" fillId="24" borderId="17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0" fillId="24" borderId="17" xfId="0" applyFill="1" applyBorder="1" applyAlignment="1">
      <alignment/>
    </xf>
    <xf numFmtId="0" fontId="0" fillId="0" borderId="17" xfId="0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0" xfId="0" applyFill="1" applyAlignment="1">
      <alignment wrapText="1"/>
    </xf>
    <xf numFmtId="0" fontId="0" fillId="20" borderId="10" xfId="0" applyFill="1" applyBorder="1" applyAlignment="1">
      <alignment wrapText="1"/>
    </xf>
    <xf numFmtId="0" fontId="0" fillId="0" borderId="0" xfId="0" applyAlignment="1">
      <alignment wrapText="1"/>
    </xf>
    <xf numFmtId="0" fontId="1" fillId="20" borderId="10" xfId="0" applyFont="1" applyFill="1" applyBorder="1" applyAlignment="1">
      <alignment wrapText="1"/>
    </xf>
    <xf numFmtId="0" fontId="39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38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24" borderId="11" xfId="0" applyFont="1" applyFill="1" applyBorder="1" applyAlignment="1">
      <alignment/>
    </xf>
    <xf numFmtId="0" fontId="1" fillId="24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225"/>
          <c:w val="0.92825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Group'!$C$6:$C$12</c:f>
              <c:strCache>
                <c:ptCount val="7"/>
                <c:pt idx="0">
                  <c:v>LDV</c:v>
                </c:pt>
                <c:pt idx="1">
                  <c:v>Rigid Truck</c:v>
                </c:pt>
                <c:pt idx="2">
                  <c:v>4x2 Trucktractor Combination </c:v>
                </c:pt>
                <c:pt idx="3">
                  <c:v>6x4 Trucktractor –5 axle </c:v>
                </c:pt>
                <c:pt idx="4">
                  <c:v>6x4 Trucktractor –6 axle </c:v>
                </c:pt>
                <c:pt idx="5">
                  <c:v>Interlink or Rigid and drawbar</c:v>
                </c:pt>
                <c:pt idx="6">
                  <c:v>Bus</c:v>
                </c:pt>
              </c:strCache>
            </c:strRef>
          </c:cat>
          <c:val>
            <c:numRef>
              <c:f>'Vehicle Group'!$D$6:$D$12</c:f>
              <c:numCache>
                <c:ptCount val="7"/>
                <c:pt idx="0">
                  <c:v>51.35100173950195</c:v>
                </c:pt>
                <c:pt idx="1">
                  <c:v>16.215999603271484</c:v>
                </c:pt>
                <c:pt idx="2">
                  <c:v>5.40500020980835</c:v>
                </c:pt>
                <c:pt idx="3">
                  <c:v>1.8020000457763672</c:v>
                </c:pt>
                <c:pt idx="4">
                  <c:v>14.413999557495117</c:v>
                </c:pt>
                <c:pt idx="5">
                  <c:v>10.810999870300293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'Vehicle Group'!$E$5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'Vehicle Group'!$E$6:$E$12</c:f>
              <c:numCache>
                <c:ptCount val="7"/>
                <c:pt idx="0">
                  <c:v>47.82600021362305</c:v>
                </c:pt>
                <c:pt idx="1">
                  <c:v>20</c:v>
                </c:pt>
                <c:pt idx="2">
                  <c:v>6.086999893188477</c:v>
                </c:pt>
                <c:pt idx="3">
                  <c:v>3.4779999256134033</c:v>
                </c:pt>
                <c:pt idx="4">
                  <c:v>15.652000427246094</c:v>
                </c:pt>
                <c:pt idx="5">
                  <c:v>5.2170000076293945</c:v>
                </c:pt>
                <c:pt idx="6">
                  <c:v>1.7389999628067017</c:v>
                </c:pt>
              </c:numCache>
            </c:numRef>
          </c:val>
        </c:ser>
        <c:axId val="56597514"/>
        <c:axId val="39615579"/>
      </c:barChart>
      <c:catAx>
        <c:axId val="56597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5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15579"/>
        <c:crosses val="autoZero"/>
        <c:auto val="1"/>
        <c:lblOffset val="100"/>
        <c:tickLblSkip val="1"/>
        <c:noMultiLvlLbl val="0"/>
      </c:catAx>
      <c:valAx>
        <c:axId val="39615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975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775"/>
          <c:y val="0.12525"/>
          <c:w val="0.338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475"/>
          <c:w val="0.92825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Group'!$D$18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>
                <c:ptCount val="5"/>
                <c:pt idx="0">
                  <c:v>Rigid Truck</c:v>
                </c:pt>
                <c:pt idx="1">
                  <c:v>4x2 Trucktractor Combination </c:v>
                </c:pt>
                <c:pt idx="2">
                  <c:v>6x4 Trucktractor –5 axle </c:v>
                </c:pt>
                <c:pt idx="3">
                  <c:v>6x4 Trucktractor –6 axle </c:v>
                </c:pt>
                <c:pt idx="4">
                  <c:v>Interlink or Rigid and drawbar</c:v>
                </c:pt>
              </c:strCache>
            </c:strRef>
          </c:cat>
          <c:val>
            <c:numRef>
              <c:f>'Vehicle Group'!$D$19:$D$23</c:f>
              <c:numCache>
                <c:ptCount val="5"/>
                <c:pt idx="0">
                  <c:v>33.33300018310547</c:v>
                </c:pt>
                <c:pt idx="1">
                  <c:v>11.111000061035156</c:v>
                </c:pt>
                <c:pt idx="2">
                  <c:v>3.7039999961853027</c:v>
                </c:pt>
                <c:pt idx="3">
                  <c:v>29.6299991607666</c:v>
                </c:pt>
                <c:pt idx="4">
                  <c:v>22.222000122070312</c:v>
                </c:pt>
              </c:numCache>
            </c:numRef>
          </c:val>
        </c:ser>
        <c:ser>
          <c:idx val="1"/>
          <c:order val="1"/>
          <c:tx>
            <c:strRef>
              <c:f>'Vehicle Group'!$E$18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>
                <c:ptCount val="5"/>
                <c:pt idx="0">
                  <c:v>Rigid Truck</c:v>
                </c:pt>
                <c:pt idx="1">
                  <c:v>4x2 Trucktractor Combination </c:v>
                </c:pt>
                <c:pt idx="2">
                  <c:v>6x4 Trucktractor –5 axle </c:v>
                </c:pt>
                <c:pt idx="3">
                  <c:v>6x4 Trucktractor –6 axle </c:v>
                </c:pt>
                <c:pt idx="4">
                  <c:v>Interlink or Rigid and drawbar</c:v>
                </c:pt>
              </c:strCache>
            </c:strRef>
          </c:cat>
          <c:val>
            <c:numRef>
              <c:f>'Vehicle Group'!$E$19:$E$23</c:f>
              <c:numCache>
                <c:ptCount val="5"/>
                <c:pt idx="0">
                  <c:v>39.654998779296875</c:v>
                </c:pt>
                <c:pt idx="1">
                  <c:v>12.069000244140625</c:v>
                </c:pt>
                <c:pt idx="2">
                  <c:v>6.896999835968018</c:v>
                </c:pt>
                <c:pt idx="3">
                  <c:v>31.034000396728516</c:v>
                </c:pt>
                <c:pt idx="4">
                  <c:v>10.345000267028809</c:v>
                </c:pt>
              </c:numCache>
            </c:numRef>
          </c:val>
        </c:ser>
        <c:axId val="20995892"/>
        <c:axId val="54745301"/>
      </c:barChart>
      <c:catAx>
        <c:axId val="20995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45301"/>
        <c:crosses val="autoZero"/>
        <c:auto val="1"/>
        <c:lblOffset val="100"/>
        <c:tickLblSkip val="1"/>
        <c:noMultiLvlLbl val="0"/>
      </c:catAx>
      <c:valAx>
        <c:axId val="54745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958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3975"/>
          <c:y val="0.125"/>
          <c:w val="0.3587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Vehicles by Vehicle Type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"/>
          <c:w val="0.9287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Type'!$D$4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>
                <c:ptCount val="12"/>
                <c:pt idx="0">
                  <c:v>Tanker Dry Bulk</c:v>
                </c:pt>
                <c:pt idx="1">
                  <c:v>Tanker Liquid Bulk</c:v>
                </c:pt>
                <c:pt idx="2">
                  <c:v>Flat Deck</c:v>
                </c:pt>
                <c:pt idx="3">
                  <c:v>Dropside / Gateside</c:v>
                </c:pt>
                <c:pt idx="4">
                  <c:v>Beverage</c:v>
                </c:pt>
                <c:pt idx="5">
                  <c:v>Container</c:v>
                </c:pt>
                <c:pt idx="6">
                  <c:v>Box / Pantechnicon</c:v>
                </c:pt>
                <c:pt idx="7">
                  <c:v>Refrigerated</c:v>
                </c:pt>
                <c:pt idx="8">
                  <c:v>Tipper</c:v>
                </c:pt>
                <c:pt idx="9">
                  <c:v>Car carrier</c:v>
                </c:pt>
                <c:pt idx="10">
                  <c:v>Lowbed</c:v>
                </c:pt>
                <c:pt idx="11">
                  <c:v>Other</c:v>
                </c:pt>
              </c:strCache>
            </c:strRef>
          </c:cat>
          <c:val>
            <c:numRef>
              <c:f>'Vehicle Type'!$D$5:$D$16</c:f>
              <c:numCache>
                <c:ptCount val="12"/>
                <c:pt idx="0">
                  <c:v>3.7039999961853027</c:v>
                </c:pt>
                <c:pt idx="1">
                  <c:v>0</c:v>
                </c:pt>
                <c:pt idx="2">
                  <c:v>12.963000297546387</c:v>
                </c:pt>
                <c:pt idx="3">
                  <c:v>46.29600143432617</c:v>
                </c:pt>
                <c:pt idx="4">
                  <c:v>0</c:v>
                </c:pt>
                <c:pt idx="5">
                  <c:v>0</c:v>
                </c:pt>
                <c:pt idx="6">
                  <c:v>5.556000232696533</c:v>
                </c:pt>
                <c:pt idx="7">
                  <c:v>0</c:v>
                </c:pt>
                <c:pt idx="8">
                  <c:v>27.777999877929688</c:v>
                </c:pt>
                <c:pt idx="9">
                  <c:v>0</c:v>
                </c:pt>
                <c:pt idx="10">
                  <c:v>3.7039999961853027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'Vehicle Type'!$E$4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>
                <c:ptCount val="12"/>
                <c:pt idx="0">
                  <c:v>Tanker Dry Bulk</c:v>
                </c:pt>
                <c:pt idx="1">
                  <c:v>Tanker Liquid Bulk</c:v>
                </c:pt>
                <c:pt idx="2">
                  <c:v>Flat Deck</c:v>
                </c:pt>
                <c:pt idx="3">
                  <c:v>Dropside / Gateside</c:v>
                </c:pt>
                <c:pt idx="4">
                  <c:v>Beverage</c:v>
                </c:pt>
                <c:pt idx="5">
                  <c:v>Container</c:v>
                </c:pt>
                <c:pt idx="6">
                  <c:v>Box / Pantechnicon</c:v>
                </c:pt>
                <c:pt idx="7">
                  <c:v>Refrigerated</c:v>
                </c:pt>
                <c:pt idx="8">
                  <c:v>Tipper</c:v>
                </c:pt>
                <c:pt idx="9">
                  <c:v>Car carrier</c:v>
                </c:pt>
                <c:pt idx="10">
                  <c:v>Lowbed</c:v>
                </c:pt>
                <c:pt idx="11">
                  <c:v>Other</c:v>
                </c:pt>
              </c:strCache>
            </c:strRef>
          </c:cat>
          <c:val>
            <c:numRef>
              <c:f>'Vehicle Type'!$E$5:$E$16</c:f>
              <c:numCache>
                <c:ptCount val="12"/>
                <c:pt idx="0">
                  <c:v>0</c:v>
                </c:pt>
                <c:pt idx="1">
                  <c:v>8.621000289916992</c:v>
                </c:pt>
                <c:pt idx="2">
                  <c:v>15.517000198364258</c:v>
                </c:pt>
                <c:pt idx="3">
                  <c:v>44.827999114990234</c:v>
                </c:pt>
                <c:pt idx="4">
                  <c:v>0</c:v>
                </c:pt>
                <c:pt idx="5">
                  <c:v>0</c:v>
                </c:pt>
                <c:pt idx="6">
                  <c:v>1.7239999771118164</c:v>
                </c:pt>
                <c:pt idx="7">
                  <c:v>1.7239999771118164</c:v>
                </c:pt>
                <c:pt idx="8">
                  <c:v>27.586000442504883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2945662"/>
        <c:axId val="5184367"/>
      </c:barChart>
      <c:catAx>
        <c:axId val="22945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Type</a:t>
                </a:r>
              </a:p>
            </c:rich>
          </c:tx>
          <c:layout>
            <c:manualLayout>
              <c:xMode val="factor"/>
              <c:yMode val="factor"/>
              <c:x val="-0.08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4367"/>
        <c:crosses val="autoZero"/>
        <c:auto val="1"/>
        <c:lblOffset val="100"/>
        <c:tickLblSkip val="1"/>
        <c:noMultiLvlLbl val="0"/>
      </c:catAx>
      <c:valAx>
        <c:axId val="5184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45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645"/>
          <c:y val="0.1225"/>
          <c:w val="0.3327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Freight Vehicle Traffic Flow by Direction [12 hours]</a:t>
            </a:r>
          </a:p>
        </c:rich>
      </c:tx>
      <c:layout>
        <c:manualLayout>
          <c:xMode val="factor"/>
          <c:yMode val="factor"/>
          <c:x val="0.050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20575"/>
          <c:w val="0.91875"/>
          <c:h val="0.70175"/>
        </c:manualLayout>
      </c:layout>
      <c:lineChart>
        <c:grouping val="standard"/>
        <c:varyColors val="0"/>
        <c:ser>
          <c:idx val="0"/>
          <c:order val="0"/>
          <c:tx>
            <c:strRef>
              <c:f>'Vehicles Per Hour'!$B$3</c:f>
              <c:strCache>
                <c:ptCount val="1"/>
                <c:pt idx="0">
                  <c:v>NORTH-BOUND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'Vehicles Per Hour'!$A$5:$A$28</c:f>
              <c:strCache>
                <c:ptCount val="24"/>
                <c:pt idx="0">
                  <c:v>00:00-00:59</c:v>
                </c:pt>
                <c:pt idx="1">
                  <c:v>01:00-01:59</c:v>
                </c:pt>
                <c:pt idx="2">
                  <c:v>02:00-02:59</c:v>
                </c:pt>
                <c:pt idx="3">
                  <c:v>03:00-03:59</c:v>
                </c:pt>
                <c:pt idx="4">
                  <c:v>04:00-04:59</c:v>
                </c:pt>
                <c:pt idx="5">
                  <c:v>05:00-05:59</c:v>
                </c:pt>
                <c:pt idx="6">
                  <c:v>06:00-06:59</c:v>
                </c:pt>
                <c:pt idx="7">
                  <c:v>07:00-07:59</c:v>
                </c:pt>
                <c:pt idx="8">
                  <c:v>08:00-08:59</c:v>
                </c:pt>
                <c:pt idx="9">
                  <c:v>09:00-09:59</c:v>
                </c:pt>
                <c:pt idx="10">
                  <c:v>10:00-10:59</c:v>
                </c:pt>
                <c:pt idx="11">
                  <c:v>11:00-11:59</c:v>
                </c:pt>
                <c:pt idx="12">
                  <c:v>12:00-12:59</c:v>
                </c:pt>
                <c:pt idx="13">
                  <c:v>13:00-13:59</c:v>
                </c:pt>
                <c:pt idx="14">
                  <c:v>14:00-14:59</c:v>
                </c:pt>
                <c:pt idx="15">
                  <c:v>15:00-15:59</c:v>
                </c:pt>
                <c:pt idx="16">
                  <c:v>16:00-16:59</c:v>
                </c:pt>
                <c:pt idx="17">
                  <c:v>17:00-17:59</c:v>
                </c:pt>
                <c:pt idx="18">
                  <c:v>18:00-18:59</c:v>
                </c:pt>
                <c:pt idx="19">
                  <c:v>19:00-19:59</c:v>
                </c:pt>
                <c:pt idx="20">
                  <c:v>20:00-20:59</c:v>
                </c:pt>
                <c:pt idx="21">
                  <c:v>21:00-21:59</c:v>
                </c:pt>
                <c:pt idx="22">
                  <c:v>22:00-22:59</c:v>
                </c:pt>
                <c:pt idx="23">
                  <c:v>23:00-23:59</c:v>
                </c:pt>
              </c:strCache>
            </c:strRef>
          </c:cat>
          <c:val>
            <c:numRef>
              <c:f>'Vehicles Per Hour'!$B$5:$B$28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11</c:v>
                </c:pt>
                <c:pt idx="8">
                  <c:v>5</c:v>
                </c:pt>
                <c:pt idx="9">
                  <c:v>7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6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'Vehicles Per Hour'!$C$3</c:f>
              <c:strCache>
                <c:ptCount val="1"/>
                <c:pt idx="0">
                  <c:v>SOUTH-BOUND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'Vehicles Per Hour'!$A$5:$A$28</c:f>
              <c:strCache>
                <c:ptCount val="24"/>
                <c:pt idx="0">
                  <c:v>00:00-00:59</c:v>
                </c:pt>
                <c:pt idx="1">
                  <c:v>01:00-01:59</c:v>
                </c:pt>
                <c:pt idx="2">
                  <c:v>02:00-02:59</c:v>
                </c:pt>
                <c:pt idx="3">
                  <c:v>03:00-03:59</c:v>
                </c:pt>
                <c:pt idx="4">
                  <c:v>04:00-04:59</c:v>
                </c:pt>
                <c:pt idx="5">
                  <c:v>05:00-05:59</c:v>
                </c:pt>
                <c:pt idx="6">
                  <c:v>06:00-06:59</c:v>
                </c:pt>
                <c:pt idx="7">
                  <c:v>07:00-07:59</c:v>
                </c:pt>
                <c:pt idx="8">
                  <c:v>08:00-08:59</c:v>
                </c:pt>
                <c:pt idx="9">
                  <c:v>09:00-09:59</c:v>
                </c:pt>
                <c:pt idx="10">
                  <c:v>10:00-10:59</c:v>
                </c:pt>
                <c:pt idx="11">
                  <c:v>11:00-11:59</c:v>
                </c:pt>
                <c:pt idx="12">
                  <c:v>12:00-12:59</c:v>
                </c:pt>
                <c:pt idx="13">
                  <c:v>13:00-13:59</c:v>
                </c:pt>
                <c:pt idx="14">
                  <c:v>14:00-14:59</c:v>
                </c:pt>
                <c:pt idx="15">
                  <c:v>15:00-15:59</c:v>
                </c:pt>
                <c:pt idx="16">
                  <c:v>16:00-16:59</c:v>
                </c:pt>
                <c:pt idx="17">
                  <c:v>17:00-17:59</c:v>
                </c:pt>
                <c:pt idx="18">
                  <c:v>18:00-18:59</c:v>
                </c:pt>
                <c:pt idx="19">
                  <c:v>19:00-19:59</c:v>
                </c:pt>
                <c:pt idx="20">
                  <c:v>20:00-20:59</c:v>
                </c:pt>
                <c:pt idx="21">
                  <c:v>21:00-21:59</c:v>
                </c:pt>
                <c:pt idx="22">
                  <c:v>22:00-22:59</c:v>
                </c:pt>
                <c:pt idx="23">
                  <c:v>23:00-23:59</c:v>
                </c:pt>
              </c:strCache>
            </c:strRef>
          </c:cat>
          <c:val>
            <c:numRef>
              <c:f>'Vehicles Per Hour'!$C$5:$C$28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  <c:pt idx="9">
                  <c:v>7</c:v>
                </c:pt>
                <c:pt idx="10">
                  <c:v>4</c:v>
                </c:pt>
                <c:pt idx="11">
                  <c:v>6</c:v>
                </c:pt>
                <c:pt idx="12">
                  <c:v>7</c:v>
                </c:pt>
                <c:pt idx="13">
                  <c:v>2</c:v>
                </c:pt>
                <c:pt idx="14">
                  <c:v>3</c:v>
                </c:pt>
                <c:pt idx="15">
                  <c:v>5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46659304"/>
        <c:axId val="17280553"/>
      </c:lineChart>
      <c:catAx>
        <c:axId val="46659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6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80553"/>
        <c:crosses val="autoZero"/>
        <c:auto val="1"/>
        <c:lblOffset val="100"/>
        <c:tickLblSkip val="1"/>
        <c:noMultiLvlLbl val="0"/>
      </c:catAx>
      <c:valAx>
        <c:axId val="17280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593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515"/>
          <c:y val="0.12475"/>
          <c:w val="0.436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Vehicles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2065"/>
          <c:w val="0.92875"/>
          <c:h val="0.6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Commodity!$D$5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>
                <c:ptCount val="17"/>
                <c:pt idx="0">
                  <c:v>Agricultural Products</c:v>
                </c:pt>
                <c:pt idx="1">
                  <c:v>Bags / Sacks</c:v>
                </c:pt>
                <c:pt idx="2">
                  <c:v>Cement / Coal</c:v>
                </c:pt>
                <c:pt idx="3">
                  <c:v>Drinks / Beverages</c:v>
                </c:pt>
                <c:pt idx="4">
                  <c:v>Empty</c:v>
                </c:pt>
                <c:pt idx="5">
                  <c:v>Fuels</c:v>
                </c:pt>
                <c:pt idx="6">
                  <c:v>Iron / Steel</c:v>
                </c:pt>
                <c:pt idx="7">
                  <c:v>Chemicals</c:v>
                </c:pt>
                <c:pt idx="8">
                  <c:v>Livestock</c:v>
                </c:pt>
                <c:pt idx="9">
                  <c:v>Machinery / Vehicles</c:v>
                </c:pt>
                <c:pt idx="10">
                  <c:v>Other</c:v>
                </c:pt>
                <c:pt idx="11">
                  <c:v>Perishables</c:v>
                </c:pt>
                <c:pt idx="12">
                  <c:v>Rock / Stone / Ores</c:v>
                </c:pt>
                <c:pt idx="13">
                  <c:v>Sail / Tarpaulin</c:v>
                </c:pt>
                <c:pt idx="14">
                  <c:v>Container</c:v>
                </c:pt>
                <c:pt idx="15">
                  <c:v>Wood / Timber / Lumber</c:v>
                </c:pt>
                <c:pt idx="16">
                  <c:v>People</c:v>
                </c:pt>
              </c:strCache>
            </c:strRef>
          </c:cat>
          <c:val>
            <c:numRef>
              <c:f>Commodity!$D$6:$D$22</c:f>
              <c:numCache>
                <c:ptCount val="17"/>
                <c:pt idx="0">
                  <c:v>0</c:v>
                </c:pt>
                <c:pt idx="1">
                  <c:v>3.7039999961853027</c:v>
                </c:pt>
                <c:pt idx="2">
                  <c:v>5.556000232696533</c:v>
                </c:pt>
                <c:pt idx="3">
                  <c:v>0</c:v>
                </c:pt>
                <c:pt idx="4">
                  <c:v>12.963000297546387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1.8519999980926514</c:v>
                </c:pt>
                <c:pt idx="10">
                  <c:v>57.40700149536133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18.518999099731445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Commodity!$E$5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Commodity!$E$6:$E$22</c:f>
              <c:numCache>
                <c:ptCount val="17"/>
                <c:pt idx="0">
                  <c:v>0</c:v>
                </c:pt>
                <c:pt idx="1">
                  <c:v>5.171999931335449</c:v>
                </c:pt>
                <c:pt idx="2">
                  <c:v>3.447999954223633</c:v>
                </c:pt>
                <c:pt idx="3">
                  <c:v>0</c:v>
                </c:pt>
                <c:pt idx="4">
                  <c:v>24.13800048828125</c:v>
                </c:pt>
                <c:pt idx="5">
                  <c:v>1.7239999771118164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1.7239999771118164</c:v>
                </c:pt>
                <c:pt idx="10">
                  <c:v>37.930999755859375</c:v>
                </c:pt>
                <c:pt idx="11">
                  <c:v>1.7239999771118164</c:v>
                </c:pt>
                <c:pt idx="12">
                  <c:v>1.7239999771118164</c:v>
                </c:pt>
                <c:pt idx="13">
                  <c:v>3.447999954223633</c:v>
                </c:pt>
                <c:pt idx="14">
                  <c:v>1.7239999771118164</c:v>
                </c:pt>
                <c:pt idx="15">
                  <c:v>17.240999221801758</c:v>
                </c:pt>
                <c:pt idx="16">
                  <c:v>0</c:v>
                </c:pt>
              </c:numCache>
            </c:numRef>
          </c:val>
        </c:ser>
        <c:axId val="21307250"/>
        <c:axId val="57547523"/>
      </c:barChart>
      <c:catAx>
        <c:axId val="21307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47523"/>
        <c:crosses val="autoZero"/>
        <c:auto val="1"/>
        <c:lblOffset val="100"/>
        <c:tickLblSkip val="1"/>
        <c:noMultiLvlLbl val="0"/>
      </c:catAx>
      <c:valAx>
        <c:axId val="57547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07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79"/>
          <c:y val="0.11825"/>
          <c:w val="0.333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Tonnage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5"/>
          <c:w val="0.92875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Commodity!$G$5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/>
            </c:strRef>
          </c:cat>
          <c:val>
            <c:numRef>
              <c:f>Commodity!$G$6:$G$22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Commodity!$H$5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Commodity!$H$6:$H$22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48165660"/>
        <c:axId val="30837757"/>
      </c:barChart>
      <c:catAx>
        <c:axId val="48165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37757"/>
        <c:crosses val="autoZero"/>
        <c:auto val="1"/>
        <c:lblOffset val="100"/>
        <c:tickLblSkip val="1"/>
        <c:noMultiLvlLbl val="0"/>
      </c:catAx>
      <c:valAx>
        <c:axId val="30837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656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6925"/>
          <c:y val="0.123"/>
          <c:w val="0.349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Containers by Container Type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9425"/>
          <c:w val="0.932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'Container Types'!$G$5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>
                <c:ptCount val="10"/>
                <c:pt idx="0">
                  <c:v>1 x 6 metre</c:v>
                </c:pt>
                <c:pt idx="1">
                  <c:v>2 x 6 metre</c:v>
                </c:pt>
                <c:pt idx="2">
                  <c:v>3 x 6 metre </c:v>
                </c:pt>
                <c:pt idx="3">
                  <c:v>1 x 12 metre</c:v>
                </c:pt>
                <c:pt idx="4">
                  <c:v>1 x 6 metre + 1 x 12 metre </c:v>
                </c:pt>
                <c:pt idx="5">
                  <c:v>1 x 6 metre + Other Goods</c:v>
                </c:pt>
                <c:pt idx="6">
                  <c:v>2 x 6 metre + Other Goods</c:v>
                </c:pt>
                <c:pt idx="7">
                  <c:v>3 x 6 metre + Other Goods</c:v>
                </c:pt>
                <c:pt idx="8">
                  <c:v>1 x 12 metre + Other Goods</c:v>
                </c:pt>
                <c:pt idx="9">
                  <c:v>1 x 6 metre + 1 x 12 metre + Other Goods</c:v>
                </c:pt>
              </c:strCache>
            </c:strRef>
          </c:cat>
          <c:val>
            <c:numRef>
              <c:f>'Container Types'!$G$6:$G$15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'Container Types'!$H$5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>
                <c:ptCount val="10"/>
                <c:pt idx="0">
                  <c:v>1 x 6 metre</c:v>
                </c:pt>
                <c:pt idx="1">
                  <c:v>2 x 6 metre</c:v>
                </c:pt>
                <c:pt idx="2">
                  <c:v>3 x 6 metre </c:v>
                </c:pt>
                <c:pt idx="3">
                  <c:v>1 x 12 metre</c:v>
                </c:pt>
                <c:pt idx="4">
                  <c:v>1 x 6 metre + 1 x 12 metre </c:v>
                </c:pt>
                <c:pt idx="5">
                  <c:v>1 x 6 metre + Other Goods</c:v>
                </c:pt>
                <c:pt idx="6">
                  <c:v>2 x 6 metre + Other Goods</c:v>
                </c:pt>
                <c:pt idx="7">
                  <c:v>3 x 6 metre + Other Goods</c:v>
                </c:pt>
                <c:pt idx="8">
                  <c:v>1 x 12 metre + Other Goods</c:v>
                </c:pt>
                <c:pt idx="9">
                  <c:v>1 x 6 metre + 1 x 12 metre + Other Goods</c:v>
                </c:pt>
              </c:strCache>
            </c:strRef>
          </c:cat>
          <c:val>
            <c:numRef>
              <c:f>'Container Types'!$H$6:$H$15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9104358"/>
        <c:axId val="14830359"/>
      </c:barChart>
      <c:catAx>
        <c:axId val="9104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Container Type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30359"/>
        <c:crosses val="autoZero"/>
        <c:auto val="1"/>
        <c:lblOffset val="100"/>
        <c:tickLblSkip val="1"/>
        <c:noMultiLvlLbl val="0"/>
      </c:catAx>
      <c:valAx>
        <c:axId val="14830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04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3325"/>
          <c:y val="0.11375"/>
          <c:w val="0.33325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26</xdr:row>
      <xdr:rowOff>0</xdr:rowOff>
    </xdr:from>
    <xdr:to>
      <xdr:col>9</xdr:col>
      <xdr:colOff>409575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95250" y="4533900"/>
        <a:ext cx="65913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53</xdr:row>
      <xdr:rowOff>9525</xdr:rowOff>
    </xdr:from>
    <xdr:to>
      <xdr:col>9</xdr:col>
      <xdr:colOff>409575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95250" y="8915400"/>
        <a:ext cx="65913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9</xdr:col>
      <xdr:colOff>590550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85725" y="3400425"/>
        <a:ext cx="66389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</xdr:row>
      <xdr:rowOff>9525</xdr:rowOff>
    </xdr:from>
    <xdr:to>
      <xdr:col>13</xdr:col>
      <xdr:colOff>514350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2686050" y="819150"/>
        <a:ext cx="59531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133350</xdr:rowOff>
    </xdr:from>
    <xdr:to>
      <xdr:col>11</xdr:col>
      <xdr:colOff>0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85725" y="4181475"/>
        <a:ext cx="66198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11</xdr:col>
      <xdr:colOff>9525</xdr:colOff>
      <xdr:row>76</xdr:row>
      <xdr:rowOff>152400</xdr:rowOff>
    </xdr:to>
    <xdr:graphicFrame>
      <xdr:nvGraphicFramePr>
        <xdr:cNvPr id="2" name="Chart 2"/>
        <xdr:cNvGraphicFramePr/>
      </xdr:nvGraphicFramePr>
      <xdr:xfrm>
        <a:off x="85725" y="8582025"/>
        <a:ext cx="662940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9</xdr:col>
      <xdr:colOff>638175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33350" y="3238500"/>
        <a:ext cx="71437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5.28125" style="0" bestFit="1" customWidth="1"/>
    <col min="3" max="3" width="26.140625" style="0" customWidth="1"/>
    <col min="4" max="6" width="10.421875" style="0" bestFit="1" customWidth="1"/>
    <col min="8" max="9" width="10.421875" style="0" bestFit="1" customWidth="1"/>
  </cols>
  <sheetData>
    <row r="1" spans="1:12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69" t="s">
        <v>139</v>
      </c>
      <c r="C2" s="19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11"/>
      <c r="C3" s="32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11"/>
      <c r="B4" s="34"/>
      <c r="C4" s="50" t="s">
        <v>46</v>
      </c>
      <c r="D4" s="52"/>
      <c r="E4" s="45"/>
      <c r="F4" s="11"/>
      <c r="G4" s="11"/>
      <c r="H4" s="11"/>
      <c r="I4" s="11"/>
      <c r="J4" s="11"/>
      <c r="K4" s="11"/>
      <c r="L4" s="11"/>
    </row>
    <row r="5" spans="1:12" s="60" customFormat="1" ht="25.5">
      <c r="A5" s="58"/>
      <c r="B5" s="59" t="s">
        <v>0</v>
      </c>
      <c r="C5" s="59" t="s">
        <v>2</v>
      </c>
      <c r="D5" s="59" t="s">
        <v>133</v>
      </c>
      <c r="E5" s="59" t="s">
        <v>134</v>
      </c>
      <c r="F5" s="58"/>
      <c r="G5" s="58"/>
      <c r="H5" s="58"/>
      <c r="I5" s="58"/>
      <c r="J5" s="58"/>
      <c r="K5" s="58"/>
      <c r="L5" s="58"/>
    </row>
    <row r="6" spans="1:12" ht="12.75">
      <c r="A6" s="11"/>
      <c r="B6" s="20" t="s">
        <v>88</v>
      </c>
      <c r="C6" s="20" t="s">
        <v>89</v>
      </c>
      <c r="D6" s="21">
        <v>51.35100173950195</v>
      </c>
      <c r="E6" s="21">
        <v>47.82600021362305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90</v>
      </c>
      <c r="C7" s="20" t="s">
        <v>7</v>
      </c>
      <c r="D7" s="21">
        <v>16.215999603271484</v>
      </c>
      <c r="E7" s="21">
        <v>20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91</v>
      </c>
      <c r="C8" s="20" t="s">
        <v>42</v>
      </c>
      <c r="D8" s="21">
        <v>5.40500020980835</v>
      </c>
      <c r="E8" s="21">
        <v>6.086999893188477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92</v>
      </c>
      <c r="C9" s="20" t="s">
        <v>43</v>
      </c>
      <c r="D9" s="21">
        <v>1.8020000457763672</v>
      </c>
      <c r="E9" s="21">
        <v>3.4779999256134033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93</v>
      </c>
      <c r="C10" s="20" t="s">
        <v>44</v>
      </c>
      <c r="D10" s="21">
        <v>14.413999557495117</v>
      </c>
      <c r="E10" s="21">
        <v>15.652000427246094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94</v>
      </c>
      <c r="C11" s="20" t="s">
        <v>45</v>
      </c>
      <c r="D11" s="21">
        <v>10.810999870300293</v>
      </c>
      <c r="E11" s="21">
        <v>5.2170000076293945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95</v>
      </c>
      <c r="C12" s="20" t="s">
        <v>96</v>
      </c>
      <c r="D12" s="21">
        <v>0</v>
      </c>
      <c r="E12" s="21">
        <v>1.7389999628067017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2"/>
      <c r="C13" s="22"/>
      <c r="D13" s="23">
        <f>SUM(D6:D12)</f>
        <v>99.99900102615356</v>
      </c>
      <c r="E13" s="23">
        <f>SUM(E6:E12)</f>
        <v>99.99900043010712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11"/>
      <c r="C16" s="32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34"/>
      <c r="C17" s="50" t="s">
        <v>46</v>
      </c>
      <c r="D17" s="52"/>
      <c r="E17" s="45"/>
      <c r="F17" s="11"/>
      <c r="G17" s="11"/>
      <c r="H17" s="11"/>
      <c r="I17" s="11"/>
      <c r="J17" s="11"/>
      <c r="K17" s="11"/>
      <c r="L17" s="11"/>
    </row>
    <row r="18" spans="1:12" ht="25.5">
      <c r="A18" s="11"/>
      <c r="B18" s="1" t="s">
        <v>0</v>
      </c>
      <c r="C18" s="1" t="s">
        <v>2</v>
      </c>
      <c r="D18" s="59" t="s">
        <v>133</v>
      </c>
      <c r="E18" s="59" t="s">
        <v>134</v>
      </c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20" t="s">
        <v>90</v>
      </c>
      <c r="C19" s="20" t="s">
        <v>7</v>
      </c>
      <c r="D19" s="21">
        <v>33.33300018310547</v>
      </c>
      <c r="E19" s="21">
        <v>39.654998779296875</v>
      </c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20" t="s">
        <v>91</v>
      </c>
      <c r="C20" s="20" t="s">
        <v>42</v>
      </c>
      <c r="D20" s="21">
        <v>11.111000061035156</v>
      </c>
      <c r="E20" s="21">
        <v>12.069000244140625</v>
      </c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20" t="s">
        <v>92</v>
      </c>
      <c r="C21" s="20" t="s">
        <v>43</v>
      </c>
      <c r="D21" s="21">
        <v>3.7039999961853027</v>
      </c>
      <c r="E21" s="21">
        <v>6.896999835968018</v>
      </c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20" t="s">
        <v>93</v>
      </c>
      <c r="C22" s="20" t="s">
        <v>44</v>
      </c>
      <c r="D22" s="21">
        <v>29.6299991607666</v>
      </c>
      <c r="E22" s="21">
        <v>31.034000396728516</v>
      </c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20" t="s">
        <v>94</v>
      </c>
      <c r="C23" s="20" t="s">
        <v>45</v>
      </c>
      <c r="D23" s="21">
        <v>22.222000122070312</v>
      </c>
      <c r="E23" s="21">
        <v>10.345000267028809</v>
      </c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22"/>
      <c r="C24" s="22"/>
      <c r="D24" s="23">
        <f>SUM(D19:D23)</f>
        <v>99.99999952316284</v>
      </c>
      <c r="E24" s="23">
        <f>SUM(E19:E23)</f>
        <v>99.99999952316284</v>
      </c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5.28125" style="0" bestFit="1" customWidth="1"/>
    <col min="3" max="3" width="25.00390625" style="0" customWidth="1"/>
    <col min="4" max="6" width="10.421875" style="0" bestFit="1" customWidth="1"/>
    <col min="7" max="7" width="8.28125" style="0" bestFit="1" customWidth="1"/>
    <col min="8" max="9" width="10.421875" style="0" bestFit="1" customWidth="1"/>
  </cols>
  <sheetData>
    <row r="1" spans="1:12" ht="12.75">
      <c r="A1" s="11"/>
      <c r="B1" s="69" t="s">
        <v>139</v>
      </c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69"/>
      <c r="D2" s="11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34"/>
      <c r="C3" s="50" t="s">
        <v>47</v>
      </c>
      <c r="D3" s="52"/>
      <c r="E3" s="45"/>
      <c r="F3" s="11"/>
      <c r="G3" s="11"/>
      <c r="H3" s="11"/>
      <c r="I3" s="11"/>
      <c r="J3" s="11"/>
      <c r="K3" s="11"/>
      <c r="L3" s="11"/>
    </row>
    <row r="4" spans="1:12" ht="25.5">
      <c r="A4" s="11"/>
      <c r="B4" s="1" t="s">
        <v>0</v>
      </c>
      <c r="C4" s="1" t="s">
        <v>1</v>
      </c>
      <c r="D4" s="59" t="s">
        <v>133</v>
      </c>
      <c r="E4" s="59" t="s">
        <v>134</v>
      </c>
      <c r="F4" s="11"/>
      <c r="G4" s="11"/>
      <c r="H4" s="11"/>
      <c r="I4" s="11"/>
      <c r="J4" s="11"/>
      <c r="K4" s="11"/>
      <c r="L4" s="11"/>
    </row>
    <row r="5" spans="1:12" ht="12.75">
      <c r="A5" s="11"/>
      <c r="B5" s="20" t="s">
        <v>88</v>
      </c>
      <c r="C5" s="20" t="s">
        <v>97</v>
      </c>
      <c r="D5" s="21">
        <v>3.7039999961853027</v>
      </c>
      <c r="E5" s="21">
        <v>0</v>
      </c>
      <c r="F5" s="11"/>
      <c r="G5" s="11"/>
      <c r="H5" s="11"/>
      <c r="I5" s="11"/>
      <c r="J5" s="11"/>
      <c r="K5" s="11"/>
      <c r="L5" s="11"/>
    </row>
    <row r="6" spans="1:12" ht="12.75">
      <c r="A6" s="11"/>
      <c r="B6" s="20" t="s">
        <v>90</v>
      </c>
      <c r="C6" s="20" t="s">
        <v>98</v>
      </c>
      <c r="D6" s="21">
        <v>0</v>
      </c>
      <c r="E6" s="21">
        <v>8.621000289916992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91</v>
      </c>
      <c r="C7" s="20" t="s">
        <v>99</v>
      </c>
      <c r="D7" s="21">
        <v>12.963000297546387</v>
      </c>
      <c r="E7" s="21">
        <v>15.517000198364258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92</v>
      </c>
      <c r="C8" s="20" t="s">
        <v>100</v>
      </c>
      <c r="D8" s="21">
        <v>46.29600143432617</v>
      </c>
      <c r="E8" s="21">
        <v>44.827999114990234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93</v>
      </c>
      <c r="C9" s="20" t="s">
        <v>101</v>
      </c>
      <c r="D9" s="21">
        <v>0</v>
      </c>
      <c r="E9" s="21">
        <v>0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94</v>
      </c>
      <c r="C10" s="20" t="s">
        <v>83</v>
      </c>
      <c r="D10" s="21">
        <v>0</v>
      </c>
      <c r="E10" s="21">
        <v>0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95</v>
      </c>
      <c r="C11" s="20" t="s">
        <v>102</v>
      </c>
      <c r="D11" s="21">
        <v>5.556000232696533</v>
      </c>
      <c r="E11" s="21">
        <v>1.7239999771118164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103</v>
      </c>
      <c r="C12" s="20" t="s">
        <v>104</v>
      </c>
      <c r="D12" s="21">
        <v>0</v>
      </c>
      <c r="E12" s="21">
        <v>1.7239999771118164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0" t="s">
        <v>105</v>
      </c>
      <c r="C13" s="20" t="s">
        <v>106</v>
      </c>
      <c r="D13" s="21">
        <v>27.777999877929688</v>
      </c>
      <c r="E13" s="21">
        <v>27.586000442504883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20" t="s">
        <v>107</v>
      </c>
      <c r="C14" s="20" t="s">
        <v>108</v>
      </c>
      <c r="D14" s="21">
        <v>0</v>
      </c>
      <c r="E14" s="21">
        <v>0</v>
      </c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20" t="s">
        <v>109</v>
      </c>
      <c r="C15" s="20" t="s">
        <v>110</v>
      </c>
      <c r="D15" s="21">
        <v>3.7039999961853027</v>
      </c>
      <c r="E15" s="21">
        <v>0</v>
      </c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20" t="s">
        <v>111</v>
      </c>
      <c r="C16" s="20" t="s">
        <v>75</v>
      </c>
      <c r="D16" s="21">
        <v>0</v>
      </c>
      <c r="E16" s="21">
        <v>0</v>
      </c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22"/>
      <c r="C17" s="22"/>
      <c r="D17" s="23">
        <f>SUM(D5:D16)</f>
        <v>100.00100183486938</v>
      </c>
      <c r="E17" s="23">
        <f>SUM(E5:E16)</f>
        <v>100</v>
      </c>
      <c r="F17" s="11"/>
      <c r="G17" s="11"/>
      <c r="H17" s="11"/>
      <c r="I17" s="11"/>
      <c r="J17" s="11"/>
      <c r="K17" s="11"/>
      <c r="L17" s="11"/>
    </row>
    <row r="18" spans="1:1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</cols>
  <sheetData>
    <row r="1" spans="1:14" ht="12.75">
      <c r="A1" s="69" t="s">
        <v>139</v>
      </c>
      <c r="B1" s="24"/>
      <c r="C1" s="24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5.5">
      <c r="A3" s="1" t="s">
        <v>13</v>
      </c>
      <c r="B3" s="59" t="s">
        <v>133</v>
      </c>
      <c r="C3" s="59" t="s">
        <v>134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2.75">
      <c r="A4" s="3"/>
      <c r="B4" s="3"/>
      <c r="C4" s="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3" t="s">
        <v>14</v>
      </c>
      <c r="B5" s="8">
        <v>0</v>
      </c>
      <c r="C5" s="8">
        <v>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3" t="s">
        <v>15</v>
      </c>
      <c r="B6" s="8">
        <v>0</v>
      </c>
      <c r="C6" s="8"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3" t="s">
        <v>16</v>
      </c>
      <c r="B7" s="8">
        <v>0</v>
      </c>
      <c r="C7" s="8"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3" t="s">
        <v>17</v>
      </c>
      <c r="B8" s="8">
        <v>0</v>
      </c>
      <c r="C8" s="8"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2.75">
      <c r="A9" s="3" t="s">
        <v>18</v>
      </c>
      <c r="B9" s="8">
        <v>0</v>
      </c>
      <c r="C9" s="8"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2.75">
      <c r="A10" s="3" t="s">
        <v>19</v>
      </c>
      <c r="B10" s="8">
        <v>3</v>
      </c>
      <c r="C10" s="8">
        <v>7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.75">
      <c r="A11" s="3" t="s">
        <v>20</v>
      </c>
      <c r="B11" s="8">
        <v>2</v>
      </c>
      <c r="C11" s="8">
        <v>5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2.75">
      <c r="A12" s="3" t="s">
        <v>21</v>
      </c>
      <c r="B12" s="8">
        <v>11</v>
      </c>
      <c r="C12" s="8">
        <v>4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2.75">
      <c r="A13" s="3" t="s">
        <v>22</v>
      </c>
      <c r="B13" s="8">
        <v>5</v>
      </c>
      <c r="C13" s="8">
        <v>5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3" t="s">
        <v>23</v>
      </c>
      <c r="B14" s="8">
        <v>7</v>
      </c>
      <c r="C14" s="8">
        <v>7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3" t="s">
        <v>24</v>
      </c>
      <c r="B15" s="8">
        <v>4</v>
      </c>
      <c r="C15" s="8">
        <v>4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>
      <c r="A16" s="3" t="s">
        <v>25</v>
      </c>
      <c r="B16" s="8">
        <v>3</v>
      </c>
      <c r="C16" s="8">
        <v>6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3" t="s">
        <v>26</v>
      </c>
      <c r="B17" s="8">
        <v>4</v>
      </c>
      <c r="C17" s="8">
        <v>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3" t="s">
        <v>27</v>
      </c>
      <c r="B18" s="8">
        <v>4</v>
      </c>
      <c r="C18" s="8">
        <v>2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2.75">
      <c r="A19" s="3" t="s">
        <v>28</v>
      </c>
      <c r="B19" s="8">
        <v>4</v>
      </c>
      <c r="C19" s="8">
        <v>3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2.75">
      <c r="A20" s="3" t="s">
        <v>29</v>
      </c>
      <c r="B20" s="8">
        <v>6</v>
      </c>
      <c r="C20" s="8">
        <v>5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2.75">
      <c r="A21" s="3" t="s">
        <v>30</v>
      </c>
      <c r="B21" s="8">
        <v>1</v>
      </c>
      <c r="C21" s="8">
        <v>3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.75">
      <c r="A22" s="3" t="s">
        <v>31</v>
      </c>
      <c r="B22" s="8">
        <v>0</v>
      </c>
      <c r="C22" s="8">
        <v>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2.75">
      <c r="A23" s="3" t="s">
        <v>32</v>
      </c>
      <c r="B23" s="8">
        <v>0</v>
      </c>
      <c r="C23" s="8">
        <v>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>
      <c r="A24" s="3" t="s">
        <v>33</v>
      </c>
      <c r="B24" s="8">
        <v>0</v>
      </c>
      <c r="C24" s="8">
        <v>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3" t="s">
        <v>34</v>
      </c>
      <c r="B25" s="8">
        <v>0</v>
      </c>
      <c r="C25" s="8">
        <v>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3" t="s">
        <v>35</v>
      </c>
      <c r="B26" s="8">
        <v>0</v>
      </c>
      <c r="C26" s="8"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2.75">
      <c r="A27" s="3" t="s">
        <v>36</v>
      </c>
      <c r="B27" s="8">
        <v>0</v>
      </c>
      <c r="C27" s="8"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3" t="s">
        <v>37</v>
      </c>
      <c r="B28" s="8">
        <v>0</v>
      </c>
      <c r="C28" s="8">
        <v>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5" t="s">
        <v>38</v>
      </c>
      <c r="B30" s="9">
        <f>SUM(B5:B28)</f>
        <v>54</v>
      </c>
      <c r="C30" s="9">
        <f>SUM(C5:C28)</f>
        <v>58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2.75">
      <c r="A31" s="5" t="s">
        <v>39</v>
      </c>
      <c r="B31" s="10">
        <f>AVERAGE(B5:B28)</f>
        <v>2.25</v>
      </c>
      <c r="C31" s="10">
        <f>AVERAGE(C5:C28)</f>
        <v>2.4166666666666665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5.28125" style="0" bestFit="1" customWidth="1"/>
    <col min="3" max="3" width="22.140625" style="0" customWidth="1"/>
    <col min="4" max="5" width="10.421875" style="0" bestFit="1" customWidth="1"/>
    <col min="6" max="6" width="1.421875" style="0" customWidth="1"/>
    <col min="7" max="9" width="10.421875" style="0" bestFit="1" customWidth="1"/>
  </cols>
  <sheetData>
    <row r="1" spans="1:12" ht="12.75">
      <c r="A1" s="12"/>
      <c r="B1" s="69" t="s">
        <v>139</v>
      </c>
      <c r="C1" s="71"/>
      <c r="D1" s="31"/>
      <c r="E1" s="12"/>
      <c r="F1" s="12"/>
      <c r="G1" s="31"/>
      <c r="H1" s="12"/>
      <c r="I1" s="12"/>
      <c r="J1" s="12"/>
      <c r="K1" s="12"/>
      <c r="L1" s="12"/>
    </row>
    <row r="2" spans="1:12" ht="12.75">
      <c r="A2" s="12"/>
      <c r="B2" s="69"/>
      <c r="C2" s="70"/>
      <c r="E2" s="42"/>
      <c r="F2" s="12"/>
      <c r="G2" s="31"/>
      <c r="H2" s="12"/>
      <c r="I2" s="12"/>
      <c r="J2" s="12"/>
      <c r="K2" s="12"/>
      <c r="L2" s="12"/>
    </row>
    <row r="3" spans="1:12" ht="12.75">
      <c r="A3" s="11"/>
      <c r="B3" s="33"/>
      <c r="C3" s="52"/>
      <c r="D3" s="51" t="s">
        <v>50</v>
      </c>
      <c r="E3" s="33"/>
      <c r="F3" s="33"/>
      <c r="G3" s="3"/>
      <c r="H3" s="33"/>
      <c r="I3" s="11"/>
      <c r="J3" s="11"/>
      <c r="K3" s="11"/>
      <c r="L3" s="11"/>
    </row>
    <row r="4" spans="1:12" ht="12.75">
      <c r="A4" s="11"/>
      <c r="B4" s="55"/>
      <c r="C4" s="11"/>
      <c r="D4" s="54" t="s">
        <v>40</v>
      </c>
      <c r="E4" s="33"/>
      <c r="F4" s="11"/>
      <c r="G4" s="54" t="s">
        <v>41</v>
      </c>
      <c r="H4" s="33"/>
      <c r="I4" s="11"/>
      <c r="J4" s="11"/>
      <c r="K4" s="11"/>
      <c r="L4" s="11"/>
    </row>
    <row r="5" spans="1:12" ht="25.5">
      <c r="A5" s="11"/>
      <c r="B5" s="56" t="s">
        <v>0</v>
      </c>
      <c r="C5" s="56" t="s">
        <v>3</v>
      </c>
      <c r="D5" s="59" t="s">
        <v>133</v>
      </c>
      <c r="E5" s="59" t="s">
        <v>134</v>
      </c>
      <c r="F5" s="32"/>
      <c r="G5" s="59" t="s">
        <v>133</v>
      </c>
      <c r="H5" s="59" t="s">
        <v>134</v>
      </c>
      <c r="I5" s="11"/>
      <c r="J5" s="11"/>
      <c r="K5" s="11"/>
      <c r="L5" s="11"/>
    </row>
    <row r="6" spans="1:12" ht="12.75">
      <c r="A6" s="11"/>
      <c r="B6" s="2" t="s">
        <v>54</v>
      </c>
      <c r="C6" s="2" t="s">
        <v>55</v>
      </c>
      <c r="D6" s="4">
        <v>0</v>
      </c>
      <c r="E6" s="4">
        <v>0</v>
      </c>
      <c r="F6" s="11"/>
      <c r="G6" s="4">
        <v>0</v>
      </c>
      <c r="H6" s="4">
        <v>0</v>
      </c>
      <c r="I6" s="11"/>
      <c r="J6" s="11"/>
      <c r="K6" s="11"/>
      <c r="L6" s="11"/>
    </row>
    <row r="7" spans="1:12" ht="12.75">
      <c r="A7" s="11"/>
      <c r="B7" s="2" t="s">
        <v>56</v>
      </c>
      <c r="C7" s="2" t="s">
        <v>57</v>
      </c>
      <c r="D7" s="4">
        <v>3.7039999961853027</v>
      </c>
      <c r="E7" s="4">
        <v>5.171999931335449</v>
      </c>
      <c r="F7" s="11"/>
      <c r="G7" s="4">
        <v>4.176</v>
      </c>
      <c r="H7" s="4">
        <v>9.585</v>
      </c>
      <c r="I7" s="11"/>
      <c r="J7" s="11"/>
      <c r="K7" s="11"/>
      <c r="L7" s="11"/>
    </row>
    <row r="8" spans="1:12" ht="12.75">
      <c r="A8" s="11"/>
      <c r="B8" s="2" t="s">
        <v>58</v>
      </c>
      <c r="C8" s="2" t="s">
        <v>59</v>
      </c>
      <c r="D8" s="4">
        <v>5.556000232696533</v>
      </c>
      <c r="E8" s="4">
        <v>3.447999954223633</v>
      </c>
      <c r="F8" s="11"/>
      <c r="G8" s="4">
        <v>5.104</v>
      </c>
      <c r="H8" s="4">
        <v>2.289</v>
      </c>
      <c r="I8" s="11"/>
      <c r="J8" s="11"/>
      <c r="K8" s="11"/>
      <c r="L8" s="11"/>
    </row>
    <row r="9" spans="1:12" ht="12.75">
      <c r="A9" s="11"/>
      <c r="B9" s="2" t="s">
        <v>60</v>
      </c>
      <c r="C9" s="2" t="s">
        <v>61</v>
      </c>
      <c r="D9" s="4">
        <v>0</v>
      </c>
      <c r="E9" s="4">
        <v>0</v>
      </c>
      <c r="F9" s="11"/>
      <c r="G9" s="4">
        <v>0</v>
      </c>
      <c r="H9" s="4">
        <v>0</v>
      </c>
      <c r="I9" s="11"/>
      <c r="J9" s="11"/>
      <c r="K9" s="11"/>
      <c r="L9" s="11"/>
    </row>
    <row r="10" spans="1:12" ht="12.75">
      <c r="A10" s="11"/>
      <c r="B10" s="2" t="s">
        <v>62</v>
      </c>
      <c r="C10" s="2" t="s">
        <v>63</v>
      </c>
      <c r="D10" s="4">
        <v>12.963000297546387</v>
      </c>
      <c r="E10" s="4">
        <v>24.13800048828125</v>
      </c>
      <c r="F10" s="11"/>
      <c r="G10" s="4">
        <v>0</v>
      </c>
      <c r="H10" s="4">
        <v>0</v>
      </c>
      <c r="I10" s="11"/>
      <c r="J10" s="11"/>
      <c r="K10" s="11"/>
      <c r="L10" s="11"/>
    </row>
    <row r="11" spans="1:12" ht="12.75">
      <c r="A11" s="11"/>
      <c r="B11" s="2" t="s">
        <v>64</v>
      </c>
      <c r="C11" s="2" t="s">
        <v>65</v>
      </c>
      <c r="D11" s="4">
        <v>0</v>
      </c>
      <c r="E11" s="4">
        <v>1.7239999771118164</v>
      </c>
      <c r="F11" s="11"/>
      <c r="G11" s="4">
        <v>0</v>
      </c>
      <c r="H11" s="4">
        <v>1.144</v>
      </c>
      <c r="I11" s="11"/>
      <c r="J11" s="11"/>
      <c r="K11" s="11"/>
      <c r="L11" s="11"/>
    </row>
    <row r="12" spans="1:12" ht="12.75">
      <c r="A12" s="11"/>
      <c r="B12" s="2" t="s">
        <v>66</v>
      </c>
      <c r="C12" s="2" t="s">
        <v>67</v>
      </c>
      <c r="D12" s="4">
        <v>0</v>
      </c>
      <c r="E12" s="4">
        <v>0</v>
      </c>
      <c r="F12" s="11"/>
      <c r="G12" s="4">
        <v>0</v>
      </c>
      <c r="H12" s="4">
        <v>0</v>
      </c>
      <c r="I12" s="11"/>
      <c r="J12" s="11"/>
      <c r="K12" s="11"/>
      <c r="L12" s="11"/>
    </row>
    <row r="13" spans="1:12" ht="12.75">
      <c r="A13" s="11"/>
      <c r="B13" s="2" t="s">
        <v>68</v>
      </c>
      <c r="C13" s="2" t="s">
        <v>69</v>
      </c>
      <c r="D13" s="4">
        <v>0</v>
      </c>
      <c r="E13" s="4">
        <v>0</v>
      </c>
      <c r="F13" s="11"/>
      <c r="G13" s="4">
        <v>0</v>
      </c>
      <c r="H13" s="4">
        <v>0</v>
      </c>
      <c r="I13" s="11"/>
      <c r="J13" s="11"/>
      <c r="K13" s="11"/>
      <c r="L13" s="11"/>
    </row>
    <row r="14" spans="1:12" ht="12.75">
      <c r="A14" s="11"/>
      <c r="B14" s="2" t="s">
        <v>70</v>
      </c>
      <c r="C14" s="2" t="s">
        <v>71</v>
      </c>
      <c r="D14" s="4">
        <v>0</v>
      </c>
      <c r="E14" s="4">
        <v>0</v>
      </c>
      <c r="F14" s="11"/>
      <c r="G14" s="4">
        <v>0</v>
      </c>
      <c r="H14" s="4">
        <v>0</v>
      </c>
      <c r="I14" s="11"/>
      <c r="J14" s="11"/>
      <c r="K14" s="11"/>
      <c r="L14" s="11"/>
    </row>
    <row r="15" spans="1:12" ht="12.75">
      <c r="A15" s="11"/>
      <c r="B15" s="2" t="s">
        <v>72</v>
      </c>
      <c r="C15" s="2" t="s">
        <v>73</v>
      </c>
      <c r="D15" s="4">
        <v>1.8519999980926514</v>
      </c>
      <c r="E15" s="4">
        <v>1.7239999771118164</v>
      </c>
      <c r="F15" s="11"/>
      <c r="G15" s="4">
        <v>3.248</v>
      </c>
      <c r="H15" s="4">
        <v>3.577</v>
      </c>
      <c r="I15" s="11"/>
      <c r="J15" s="11"/>
      <c r="K15" s="11"/>
      <c r="L15" s="11"/>
    </row>
    <row r="16" spans="1:12" ht="12.75">
      <c r="A16" s="11"/>
      <c r="B16" s="2" t="s">
        <v>74</v>
      </c>
      <c r="C16" s="2" t="s">
        <v>75</v>
      </c>
      <c r="D16" s="4">
        <v>57.40700149536133</v>
      </c>
      <c r="E16" s="4">
        <v>37.930999755859375</v>
      </c>
      <c r="F16" s="11"/>
      <c r="G16" s="4">
        <v>60.093</v>
      </c>
      <c r="H16" s="4">
        <v>37.339</v>
      </c>
      <c r="I16" s="11"/>
      <c r="J16" s="11"/>
      <c r="K16" s="11"/>
      <c r="L16" s="11"/>
    </row>
    <row r="17" spans="1:12" ht="12.75">
      <c r="A17" s="11"/>
      <c r="B17" s="2" t="s">
        <v>76</v>
      </c>
      <c r="C17" s="2" t="s">
        <v>77</v>
      </c>
      <c r="D17" s="4">
        <v>0</v>
      </c>
      <c r="E17" s="4">
        <v>1.7239999771118164</v>
      </c>
      <c r="F17" s="11"/>
      <c r="G17" s="4">
        <v>0</v>
      </c>
      <c r="H17" s="4">
        <v>3.577</v>
      </c>
      <c r="I17" s="11"/>
      <c r="J17" s="11"/>
      <c r="K17" s="11"/>
      <c r="L17" s="11"/>
    </row>
    <row r="18" spans="1:12" ht="12.75">
      <c r="A18" s="11"/>
      <c r="B18" s="2" t="s">
        <v>78</v>
      </c>
      <c r="C18" s="2" t="s">
        <v>79</v>
      </c>
      <c r="D18" s="4">
        <v>0</v>
      </c>
      <c r="E18" s="4">
        <v>1.7239999771118164</v>
      </c>
      <c r="F18" s="11"/>
      <c r="G18" s="4">
        <v>0</v>
      </c>
      <c r="H18" s="4">
        <v>1.144</v>
      </c>
      <c r="I18" s="11"/>
      <c r="J18" s="11"/>
      <c r="K18" s="11"/>
      <c r="L18" s="11"/>
    </row>
    <row r="19" spans="1:12" ht="12.75">
      <c r="A19" s="11"/>
      <c r="B19" s="2" t="s">
        <v>80</v>
      </c>
      <c r="C19" s="2" t="s">
        <v>81</v>
      </c>
      <c r="D19" s="4">
        <v>0</v>
      </c>
      <c r="E19" s="4">
        <v>3.447999954223633</v>
      </c>
      <c r="F19" s="11"/>
      <c r="G19" s="4">
        <v>0</v>
      </c>
      <c r="H19" s="4">
        <v>2.289</v>
      </c>
      <c r="I19" s="11"/>
      <c r="J19" s="11"/>
      <c r="K19" s="11"/>
      <c r="L19" s="11"/>
    </row>
    <row r="20" spans="1:12" ht="12.75">
      <c r="A20" s="11"/>
      <c r="B20" s="2" t="s">
        <v>82</v>
      </c>
      <c r="C20" s="2" t="s">
        <v>83</v>
      </c>
      <c r="D20" s="4">
        <v>0</v>
      </c>
      <c r="E20" s="4">
        <v>1.7239999771118164</v>
      </c>
      <c r="F20" s="11"/>
      <c r="G20" s="4">
        <v>0</v>
      </c>
      <c r="H20" s="4">
        <v>3.577</v>
      </c>
      <c r="I20" s="11"/>
      <c r="J20" s="11"/>
      <c r="K20" s="11"/>
      <c r="L20" s="11"/>
    </row>
    <row r="21" spans="1:12" ht="12.75">
      <c r="A21" s="11"/>
      <c r="B21" s="2" t="s">
        <v>84</v>
      </c>
      <c r="C21" s="2" t="s">
        <v>85</v>
      </c>
      <c r="D21" s="4">
        <v>18.518999099731445</v>
      </c>
      <c r="E21" s="4">
        <v>17.240999221801758</v>
      </c>
      <c r="F21" s="11"/>
      <c r="G21" s="4">
        <v>27.378</v>
      </c>
      <c r="H21" s="4">
        <v>35.479</v>
      </c>
      <c r="I21" s="11"/>
      <c r="J21" s="11"/>
      <c r="K21" s="11"/>
      <c r="L21" s="11"/>
    </row>
    <row r="22" spans="1:12" ht="12.75">
      <c r="A22" s="11"/>
      <c r="B22" s="2" t="s">
        <v>86</v>
      </c>
      <c r="C22" s="2" t="s">
        <v>87</v>
      </c>
      <c r="D22" s="4">
        <v>0</v>
      </c>
      <c r="E22" s="4">
        <v>0</v>
      </c>
      <c r="F22" s="11"/>
      <c r="G22" s="4">
        <v>0</v>
      </c>
      <c r="H22" s="4">
        <v>0</v>
      </c>
      <c r="I22" s="11"/>
      <c r="J22" s="11"/>
      <c r="K22" s="11"/>
      <c r="L22" s="11"/>
    </row>
    <row r="23" spans="1:12" ht="12.75">
      <c r="A23" s="11"/>
      <c r="B23" s="11"/>
      <c r="C23" s="11"/>
      <c r="D23" s="6">
        <f>SUM(D6:D22)</f>
        <v>100.00100111961365</v>
      </c>
      <c r="E23" s="6">
        <f>SUM(E6:E22)</f>
        <v>99.99799919128418</v>
      </c>
      <c r="F23" s="11"/>
      <c r="G23" s="6">
        <f>SUM(G6:G22)</f>
        <v>99.99900000000001</v>
      </c>
      <c r="H23" s="6">
        <f>SUM(H6:H22)</f>
        <v>100</v>
      </c>
      <c r="I23" s="11"/>
      <c r="J23" s="11"/>
      <c r="K23" s="11"/>
      <c r="L23" s="11"/>
    </row>
    <row r="24" spans="1:12" ht="12.75">
      <c r="A24" s="11"/>
      <c r="B24" s="11"/>
      <c r="C24" s="11"/>
      <c r="D24" s="18"/>
      <c r="E24" s="18"/>
      <c r="F24" s="11"/>
      <c r="G24" s="18"/>
      <c r="H24" s="18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1"/>
      <c r="L26" s="11"/>
    </row>
    <row r="27" spans="1:12" ht="12.75">
      <c r="A27" s="12"/>
      <c r="B27" s="12"/>
      <c r="C27" s="12"/>
      <c r="D27" s="12"/>
      <c r="E27" s="13"/>
      <c r="F27" s="12"/>
      <c r="G27" s="12"/>
      <c r="H27" s="12"/>
      <c r="I27" s="12"/>
      <c r="J27" s="12"/>
      <c r="K27" s="11"/>
      <c r="L27" s="11"/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1"/>
      <c r="L28" s="11"/>
    </row>
    <row r="29" spans="1:12" ht="12.75">
      <c r="A29" s="12"/>
      <c r="B29" s="14"/>
      <c r="C29" s="14"/>
      <c r="D29" s="12"/>
      <c r="E29" s="15"/>
      <c r="F29" s="16"/>
      <c r="G29" s="12"/>
      <c r="H29" s="15"/>
      <c r="I29" s="16"/>
      <c r="J29" s="12"/>
      <c r="K29" s="11"/>
      <c r="L29" s="11"/>
    </row>
    <row r="30" spans="1:12" ht="12.75">
      <c r="A30" s="12"/>
      <c r="B30" s="14"/>
      <c r="C30" s="14"/>
      <c r="D30" s="12"/>
      <c r="E30" s="15"/>
      <c r="F30" s="16"/>
      <c r="G30" s="12"/>
      <c r="H30" s="15"/>
      <c r="I30" s="16"/>
      <c r="J30" s="12"/>
      <c r="K30" s="11"/>
      <c r="L30" s="11"/>
    </row>
    <row r="31" spans="1:12" ht="12.75">
      <c r="A31" s="12"/>
      <c r="B31" s="14"/>
      <c r="C31" s="14"/>
      <c r="D31" s="12"/>
      <c r="E31" s="15"/>
      <c r="F31" s="16"/>
      <c r="G31" s="12"/>
      <c r="H31" s="15"/>
      <c r="I31" s="16"/>
      <c r="J31" s="12"/>
      <c r="K31" s="11"/>
      <c r="L31" s="11"/>
    </row>
    <row r="32" spans="1:12" ht="12.75">
      <c r="A32" s="12"/>
      <c r="B32" s="14"/>
      <c r="C32" s="14"/>
      <c r="D32" s="12"/>
      <c r="E32" s="15"/>
      <c r="F32" s="16"/>
      <c r="G32" s="12"/>
      <c r="H32" s="15"/>
      <c r="I32" s="16"/>
      <c r="J32" s="12"/>
      <c r="K32" s="11"/>
      <c r="L32" s="11"/>
    </row>
    <row r="33" spans="1:12" ht="12.75">
      <c r="A33" s="12"/>
      <c r="B33" s="14"/>
      <c r="C33" s="14"/>
      <c r="D33" s="12"/>
      <c r="E33" s="15"/>
      <c r="F33" s="16"/>
      <c r="G33" s="12"/>
      <c r="H33" s="15"/>
      <c r="I33" s="16"/>
      <c r="J33" s="12"/>
      <c r="K33" s="11"/>
      <c r="L33" s="11"/>
    </row>
    <row r="34" spans="1:12" ht="12.75">
      <c r="A34" s="12"/>
      <c r="B34" s="14"/>
      <c r="C34" s="14"/>
      <c r="D34" s="12"/>
      <c r="E34" s="15"/>
      <c r="F34" s="16"/>
      <c r="G34" s="12"/>
      <c r="H34" s="15"/>
      <c r="I34" s="16"/>
      <c r="J34" s="12"/>
      <c r="K34" s="11"/>
      <c r="L34" s="11"/>
    </row>
    <row r="35" spans="1:12" ht="12.75">
      <c r="A35" s="12"/>
      <c r="B35" s="14"/>
      <c r="C35" s="14"/>
      <c r="D35" s="12"/>
      <c r="E35" s="15"/>
      <c r="F35" s="16"/>
      <c r="G35" s="12"/>
      <c r="H35" s="15"/>
      <c r="I35" s="16"/>
      <c r="J35" s="12"/>
      <c r="K35" s="11"/>
      <c r="L35" s="11"/>
    </row>
    <row r="36" spans="1:12" ht="12.75">
      <c r="A36" s="12"/>
      <c r="B36" s="14"/>
      <c r="C36" s="14"/>
      <c r="D36" s="12"/>
      <c r="E36" s="15"/>
      <c r="F36" s="16"/>
      <c r="G36" s="12"/>
      <c r="H36" s="15"/>
      <c r="I36" s="16"/>
      <c r="J36" s="12"/>
      <c r="K36" s="11"/>
      <c r="L36" s="11"/>
    </row>
    <row r="37" spans="1:12" ht="12.75">
      <c r="A37" s="12"/>
      <c r="B37" s="14"/>
      <c r="C37" s="14"/>
      <c r="D37" s="12"/>
      <c r="E37" s="15"/>
      <c r="F37" s="16"/>
      <c r="G37" s="12"/>
      <c r="H37" s="15"/>
      <c r="I37" s="16"/>
      <c r="J37" s="12"/>
      <c r="K37" s="11"/>
      <c r="L37" s="11"/>
    </row>
    <row r="38" spans="1:12" ht="12.75">
      <c r="A38" s="12"/>
      <c r="B38" s="14"/>
      <c r="C38" s="14"/>
      <c r="D38" s="12"/>
      <c r="E38" s="15"/>
      <c r="F38" s="16"/>
      <c r="G38" s="12"/>
      <c r="H38" s="15"/>
      <c r="I38" s="16"/>
      <c r="J38" s="12"/>
      <c r="K38" s="11"/>
      <c r="L38" s="11"/>
    </row>
    <row r="39" spans="1:12" ht="12.75">
      <c r="A39" s="12"/>
      <c r="B39" s="14"/>
      <c r="C39" s="14"/>
      <c r="D39" s="12"/>
      <c r="E39" s="15"/>
      <c r="F39" s="16"/>
      <c r="G39" s="12"/>
      <c r="H39" s="15"/>
      <c r="I39" s="16"/>
      <c r="J39" s="12"/>
      <c r="K39" s="11"/>
      <c r="L39" s="11"/>
    </row>
    <row r="40" spans="1:12" ht="12.75">
      <c r="A40" s="12"/>
      <c r="B40" s="14"/>
      <c r="C40" s="14"/>
      <c r="D40" s="12"/>
      <c r="E40" s="15"/>
      <c r="F40" s="16"/>
      <c r="G40" s="12"/>
      <c r="H40" s="15"/>
      <c r="I40" s="16"/>
      <c r="J40" s="12"/>
      <c r="K40" s="11"/>
      <c r="L40" s="11"/>
    </row>
    <row r="41" spans="1:12" ht="12.75">
      <c r="A41" s="12"/>
      <c r="B41" s="14"/>
      <c r="C41" s="14"/>
      <c r="D41" s="12"/>
      <c r="E41" s="15"/>
      <c r="F41" s="16"/>
      <c r="G41" s="12"/>
      <c r="H41" s="15"/>
      <c r="I41" s="16"/>
      <c r="J41" s="12"/>
      <c r="K41" s="11"/>
      <c r="L41" s="11"/>
    </row>
    <row r="42" spans="1:12" ht="12.75">
      <c r="A42" s="12"/>
      <c r="B42" s="14"/>
      <c r="C42" s="14"/>
      <c r="D42" s="12"/>
      <c r="E42" s="15"/>
      <c r="F42" s="16"/>
      <c r="G42" s="12"/>
      <c r="H42" s="15"/>
      <c r="I42" s="16"/>
      <c r="J42" s="12"/>
      <c r="K42" s="11"/>
      <c r="L42" s="11"/>
    </row>
    <row r="43" spans="1:12" ht="12.75">
      <c r="A43" s="12"/>
      <c r="B43" s="14"/>
      <c r="C43" s="14"/>
      <c r="D43" s="12"/>
      <c r="E43" s="15"/>
      <c r="F43" s="16"/>
      <c r="G43" s="12"/>
      <c r="H43" s="15"/>
      <c r="I43" s="16"/>
      <c r="J43" s="12"/>
      <c r="K43" s="11"/>
      <c r="L43" s="11"/>
    </row>
    <row r="44" spans="1:12" ht="12.75">
      <c r="A44" s="12"/>
      <c r="B44" s="14"/>
      <c r="C44" s="14"/>
      <c r="D44" s="12"/>
      <c r="E44" s="15"/>
      <c r="F44" s="16"/>
      <c r="G44" s="12"/>
      <c r="H44" s="15"/>
      <c r="I44" s="16"/>
      <c r="J44" s="12"/>
      <c r="K44" s="11"/>
      <c r="L44" s="11"/>
    </row>
    <row r="45" spans="1:12" ht="12.75">
      <c r="A45" s="12"/>
      <c r="B45" s="14"/>
      <c r="C45" s="14"/>
      <c r="D45" s="12"/>
      <c r="E45" s="15"/>
      <c r="F45" s="16"/>
      <c r="G45" s="12"/>
      <c r="H45" s="15"/>
      <c r="I45" s="16"/>
      <c r="J45" s="12"/>
      <c r="K45" s="11"/>
      <c r="L45" s="11"/>
    </row>
    <row r="46" spans="1:12" ht="12.75">
      <c r="A46" s="12"/>
      <c r="B46" s="14"/>
      <c r="C46" s="14"/>
      <c r="D46" s="12"/>
      <c r="E46" s="15"/>
      <c r="F46" s="16"/>
      <c r="G46" s="12"/>
      <c r="H46" s="15"/>
      <c r="I46" s="16"/>
      <c r="J46" s="12"/>
      <c r="K46" s="11"/>
      <c r="L46" s="11"/>
    </row>
    <row r="47" spans="1:12" ht="12.75">
      <c r="A47" s="12"/>
      <c r="B47" s="12"/>
      <c r="C47" s="12"/>
      <c r="D47" s="12"/>
      <c r="E47" s="17"/>
      <c r="F47" s="18"/>
      <c r="G47" s="12"/>
      <c r="H47" s="17"/>
      <c r="I47" s="18"/>
      <c r="J47" s="12"/>
      <c r="K47" s="11"/>
      <c r="L47" s="11"/>
    </row>
    <row r="48" spans="1:1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1"/>
      <c r="L48" s="11"/>
    </row>
    <row r="49" spans="1:1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.7109375" style="0" hidden="1" customWidth="1"/>
    <col min="3" max="3" width="21.140625" style="0" customWidth="1"/>
    <col min="19" max="19" width="9.421875" style="0" customWidth="1"/>
    <col min="20" max="20" width="9.28125" style="0" customWidth="1"/>
    <col min="22" max="22" width="21.421875" style="0" bestFit="1" customWidth="1"/>
  </cols>
  <sheetData>
    <row r="1" spans="1:23" ht="12.75">
      <c r="A1" s="11"/>
      <c r="B1" s="11"/>
      <c r="C1" s="69" t="s">
        <v>139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6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3"/>
      <c r="E3" s="33"/>
      <c r="F3" s="33"/>
      <c r="G3" s="33"/>
      <c r="H3" s="33"/>
      <c r="I3" s="33"/>
      <c r="J3" s="33"/>
      <c r="K3" s="49" t="s">
        <v>48</v>
      </c>
      <c r="L3" s="33"/>
      <c r="M3" s="33"/>
      <c r="N3" s="33"/>
      <c r="O3" s="33"/>
      <c r="P3" s="33"/>
      <c r="Q3" s="33"/>
      <c r="R3" s="33"/>
      <c r="S3" s="11"/>
      <c r="T3" s="11"/>
      <c r="U3" s="11"/>
      <c r="V3" s="11"/>
      <c r="W3" s="11"/>
    </row>
    <row r="4" spans="1:23" ht="12.75">
      <c r="A4" s="11"/>
      <c r="B4" s="11"/>
      <c r="C4" s="11"/>
      <c r="D4" s="33"/>
      <c r="E4" s="36" t="s">
        <v>6</v>
      </c>
      <c r="F4" s="48"/>
      <c r="G4" s="33"/>
      <c r="H4" s="36" t="s">
        <v>8</v>
      </c>
      <c r="I4" s="33"/>
      <c r="J4" s="33"/>
      <c r="K4" s="36" t="s">
        <v>9</v>
      </c>
      <c r="L4" s="33"/>
      <c r="M4" s="33"/>
      <c r="N4" s="36" t="s">
        <v>10</v>
      </c>
      <c r="O4" s="33"/>
      <c r="P4" s="33"/>
      <c r="Q4" s="36" t="s">
        <v>11</v>
      </c>
      <c r="R4" s="33"/>
      <c r="S4" s="11"/>
      <c r="T4" s="11"/>
      <c r="U4" s="11"/>
      <c r="V4" s="11"/>
      <c r="W4" s="11"/>
    </row>
    <row r="5" spans="1:23" ht="12.75">
      <c r="A5" s="11"/>
      <c r="B5" s="11"/>
      <c r="C5" s="11"/>
      <c r="D5" s="35"/>
      <c r="E5" s="25" t="s">
        <v>7</v>
      </c>
      <c r="F5" s="26"/>
      <c r="G5" s="33"/>
      <c r="H5" s="27" t="s">
        <v>42</v>
      </c>
      <c r="I5" s="33"/>
      <c r="J5" s="11"/>
      <c r="K5" s="27" t="s">
        <v>43</v>
      </c>
      <c r="L5" s="33"/>
      <c r="M5" s="33"/>
      <c r="N5" s="27" t="s">
        <v>44</v>
      </c>
      <c r="O5" s="33"/>
      <c r="P5" s="11"/>
      <c r="Q5" s="28" t="s">
        <v>45</v>
      </c>
      <c r="R5" s="33"/>
      <c r="S5" s="11"/>
      <c r="T5" s="11"/>
      <c r="U5" s="11"/>
      <c r="V5" s="11"/>
      <c r="W5" s="11"/>
    </row>
    <row r="6" spans="1:23" ht="38.25">
      <c r="A6" s="11"/>
      <c r="B6" s="7" t="s">
        <v>0</v>
      </c>
      <c r="C6" s="7" t="s">
        <v>5</v>
      </c>
      <c r="D6" s="61" t="s">
        <v>133</v>
      </c>
      <c r="E6" s="61" t="s">
        <v>134</v>
      </c>
      <c r="F6" s="7" t="s">
        <v>4</v>
      </c>
      <c r="G6" s="61" t="s">
        <v>133</v>
      </c>
      <c r="H6" s="61" t="s">
        <v>134</v>
      </c>
      <c r="I6" s="7" t="s">
        <v>4</v>
      </c>
      <c r="J6" s="61" t="s">
        <v>133</v>
      </c>
      <c r="K6" s="61" t="s">
        <v>134</v>
      </c>
      <c r="L6" s="7" t="s">
        <v>4</v>
      </c>
      <c r="M6" s="61" t="s">
        <v>133</v>
      </c>
      <c r="N6" s="61" t="s">
        <v>134</v>
      </c>
      <c r="O6" s="7" t="s">
        <v>4</v>
      </c>
      <c r="P6" s="61" t="s">
        <v>133</v>
      </c>
      <c r="Q6" s="61" t="s">
        <v>134</v>
      </c>
      <c r="R6" s="7" t="s">
        <v>4</v>
      </c>
      <c r="S6" s="61" t="str">
        <f>P6&amp;" Total"</f>
        <v>NORTH-BOUND Total</v>
      </c>
      <c r="T6" s="61" t="str">
        <f>Q6&amp;" Total"</f>
        <v>SOUTH-BOUND Total</v>
      </c>
      <c r="U6" s="7" t="s">
        <v>4</v>
      </c>
      <c r="V6" s="7" t="s">
        <v>5</v>
      </c>
      <c r="W6" s="11"/>
    </row>
    <row r="7" spans="1:23" ht="12.75">
      <c r="A7" s="11"/>
      <c r="B7" s="3" t="s">
        <v>54</v>
      </c>
      <c r="C7" s="3" t="s">
        <v>55</v>
      </c>
      <c r="D7" s="3">
        <v>0</v>
      </c>
      <c r="E7" s="3">
        <v>0</v>
      </c>
      <c r="F7" s="3">
        <f>SUM(D7:E7)</f>
        <v>0</v>
      </c>
      <c r="G7" s="3">
        <v>0</v>
      </c>
      <c r="H7" s="3">
        <v>0</v>
      </c>
      <c r="I7" s="3">
        <f>SUM(G7:H7)</f>
        <v>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0</v>
      </c>
      <c r="O7" s="3">
        <f>SUM(M7:N7)</f>
        <v>0</v>
      </c>
      <c r="P7" s="3">
        <v>0</v>
      </c>
      <c r="Q7" s="3">
        <v>0</v>
      </c>
      <c r="R7" s="3">
        <f>SUM(P7:Q7)</f>
        <v>0</v>
      </c>
      <c r="S7" s="5">
        <f>D7+G7+J7+M7+P7</f>
        <v>0</v>
      </c>
      <c r="T7" s="5">
        <f>E7+H7+K7+N7+Q7</f>
        <v>0</v>
      </c>
      <c r="U7" s="5">
        <f>S7+T7</f>
        <v>0</v>
      </c>
      <c r="V7" s="3" t="s">
        <v>55</v>
      </c>
      <c r="W7" s="11"/>
    </row>
    <row r="8" spans="1:23" ht="12.75">
      <c r="A8" s="11"/>
      <c r="B8" s="3" t="s">
        <v>56</v>
      </c>
      <c r="C8" s="3" t="s">
        <v>57</v>
      </c>
      <c r="D8" s="3">
        <v>0</v>
      </c>
      <c r="E8" s="3">
        <v>0</v>
      </c>
      <c r="F8" s="3">
        <f aca="true" t="shared" si="0" ref="F8:F23">SUM(D8:E8)</f>
        <v>0</v>
      </c>
      <c r="G8" s="3">
        <v>600</v>
      </c>
      <c r="H8" s="3">
        <v>300</v>
      </c>
      <c r="I8" s="3">
        <f aca="true" t="shared" si="1" ref="I8:I23">SUM(G8:H8)</f>
        <v>900</v>
      </c>
      <c r="J8" s="3">
        <v>0</v>
      </c>
      <c r="K8" s="3">
        <v>300</v>
      </c>
      <c r="L8" s="3">
        <f aca="true" t="shared" si="2" ref="L8:L23">SUM(J8:K8)</f>
        <v>300</v>
      </c>
      <c r="M8" s="3">
        <v>0</v>
      </c>
      <c r="N8" s="3">
        <v>300</v>
      </c>
      <c r="O8" s="3">
        <f aca="true" t="shared" si="3" ref="O8:O23">SUM(M8:N8)</f>
        <v>300</v>
      </c>
      <c r="P8" s="3">
        <v>0</v>
      </c>
      <c r="Q8" s="3">
        <v>0</v>
      </c>
      <c r="R8" s="3">
        <f aca="true" t="shared" si="4" ref="R8:R23">SUM(P8:Q8)</f>
        <v>0</v>
      </c>
      <c r="S8" s="5">
        <f aca="true" t="shared" si="5" ref="S8:S24">D8+G8+J8+M8+P8</f>
        <v>600</v>
      </c>
      <c r="T8" s="5">
        <f aca="true" t="shared" si="6" ref="T8:T24">E8+H8+K8+N8+Q8</f>
        <v>900</v>
      </c>
      <c r="U8" s="5">
        <f aca="true" t="shared" si="7" ref="U8:U24">S8+T8</f>
        <v>1500</v>
      </c>
      <c r="V8" s="3" t="s">
        <v>57</v>
      </c>
      <c r="W8" s="11"/>
    </row>
    <row r="9" spans="1:23" ht="12.75">
      <c r="A9" s="11"/>
      <c r="B9" s="3" t="s">
        <v>58</v>
      </c>
      <c r="C9" s="3" t="s">
        <v>59</v>
      </c>
      <c r="D9" s="3">
        <v>600</v>
      </c>
      <c r="E9" s="3">
        <v>600</v>
      </c>
      <c r="F9" s="3">
        <f t="shared" si="0"/>
        <v>1200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 t="shared" si="2"/>
        <v>0</v>
      </c>
      <c r="M9" s="3">
        <v>0</v>
      </c>
      <c r="N9" s="3">
        <v>0</v>
      </c>
      <c r="O9" s="3">
        <f t="shared" si="3"/>
        <v>0</v>
      </c>
      <c r="P9" s="3">
        <v>300</v>
      </c>
      <c r="Q9" s="3">
        <v>0</v>
      </c>
      <c r="R9" s="3">
        <f t="shared" si="4"/>
        <v>300</v>
      </c>
      <c r="S9" s="5">
        <f t="shared" si="5"/>
        <v>900</v>
      </c>
      <c r="T9" s="5">
        <f t="shared" si="6"/>
        <v>600</v>
      </c>
      <c r="U9" s="5">
        <f t="shared" si="7"/>
        <v>1500</v>
      </c>
      <c r="V9" s="3" t="s">
        <v>59</v>
      </c>
      <c r="W9" s="11"/>
    </row>
    <row r="10" spans="1:23" ht="12.75">
      <c r="A10" s="11"/>
      <c r="B10" s="3" t="s">
        <v>60</v>
      </c>
      <c r="C10" s="3" t="s">
        <v>61</v>
      </c>
      <c r="D10" s="3">
        <v>0</v>
      </c>
      <c r="E10" s="3">
        <v>0</v>
      </c>
      <c r="F10" s="3">
        <f t="shared" si="0"/>
        <v>0</v>
      </c>
      <c r="G10" s="3">
        <v>0</v>
      </c>
      <c r="H10" s="3">
        <v>0</v>
      </c>
      <c r="I10" s="3">
        <f t="shared" si="1"/>
        <v>0</v>
      </c>
      <c r="J10" s="3">
        <v>0</v>
      </c>
      <c r="K10" s="3">
        <v>0</v>
      </c>
      <c r="L10" s="3">
        <f t="shared" si="2"/>
        <v>0</v>
      </c>
      <c r="M10" s="3">
        <v>0</v>
      </c>
      <c r="N10" s="3">
        <v>0</v>
      </c>
      <c r="O10" s="3">
        <f t="shared" si="3"/>
        <v>0</v>
      </c>
      <c r="P10" s="3">
        <v>0</v>
      </c>
      <c r="Q10" s="3">
        <v>0</v>
      </c>
      <c r="R10" s="3">
        <f t="shared" si="4"/>
        <v>0</v>
      </c>
      <c r="S10" s="5">
        <f t="shared" si="5"/>
        <v>0</v>
      </c>
      <c r="T10" s="5">
        <f t="shared" si="6"/>
        <v>0</v>
      </c>
      <c r="U10" s="5">
        <f t="shared" si="7"/>
        <v>0</v>
      </c>
      <c r="V10" s="3" t="s">
        <v>61</v>
      </c>
      <c r="W10" s="11"/>
    </row>
    <row r="11" spans="1:23" ht="12.75">
      <c r="A11" s="11"/>
      <c r="B11" s="3" t="s">
        <v>62</v>
      </c>
      <c r="C11" s="3" t="s">
        <v>63</v>
      </c>
      <c r="D11" s="3">
        <v>0</v>
      </c>
      <c r="E11" s="3">
        <v>0</v>
      </c>
      <c r="F11" s="3">
        <f t="shared" si="0"/>
        <v>0</v>
      </c>
      <c r="G11" s="3">
        <v>300</v>
      </c>
      <c r="H11" s="3">
        <v>1200</v>
      </c>
      <c r="I11" s="3">
        <f t="shared" si="1"/>
        <v>1500</v>
      </c>
      <c r="J11" s="3">
        <v>0</v>
      </c>
      <c r="K11" s="3">
        <v>0</v>
      </c>
      <c r="L11" s="3">
        <f t="shared" si="2"/>
        <v>0</v>
      </c>
      <c r="M11" s="3">
        <v>1200</v>
      </c>
      <c r="N11" s="3">
        <v>2700</v>
      </c>
      <c r="O11" s="3">
        <f t="shared" si="3"/>
        <v>3900</v>
      </c>
      <c r="P11" s="3">
        <v>600</v>
      </c>
      <c r="Q11" s="3">
        <v>300</v>
      </c>
      <c r="R11" s="3">
        <f t="shared" si="4"/>
        <v>900</v>
      </c>
      <c r="S11" s="5">
        <f t="shared" si="5"/>
        <v>2100</v>
      </c>
      <c r="T11" s="5">
        <f t="shared" si="6"/>
        <v>4200</v>
      </c>
      <c r="U11" s="5">
        <f t="shared" si="7"/>
        <v>6300</v>
      </c>
      <c r="V11" s="3" t="s">
        <v>63</v>
      </c>
      <c r="W11" s="11"/>
    </row>
    <row r="12" spans="1:23" ht="12.75">
      <c r="A12" s="11"/>
      <c r="B12" s="3" t="s">
        <v>64</v>
      </c>
      <c r="C12" s="3" t="s">
        <v>65</v>
      </c>
      <c r="D12" s="3">
        <v>0</v>
      </c>
      <c r="E12" s="3">
        <v>300</v>
      </c>
      <c r="F12" s="3">
        <f t="shared" si="0"/>
        <v>300</v>
      </c>
      <c r="G12" s="3">
        <v>0</v>
      </c>
      <c r="H12" s="3">
        <v>0</v>
      </c>
      <c r="I12" s="3">
        <f t="shared" si="1"/>
        <v>0</v>
      </c>
      <c r="J12" s="3">
        <v>0</v>
      </c>
      <c r="K12" s="3">
        <v>0</v>
      </c>
      <c r="L12" s="3">
        <f t="shared" si="2"/>
        <v>0</v>
      </c>
      <c r="M12" s="3">
        <v>0</v>
      </c>
      <c r="N12" s="3">
        <v>0</v>
      </c>
      <c r="O12" s="3">
        <f t="shared" si="3"/>
        <v>0</v>
      </c>
      <c r="P12" s="3">
        <v>0</v>
      </c>
      <c r="Q12" s="3">
        <v>0</v>
      </c>
      <c r="R12" s="3">
        <f t="shared" si="4"/>
        <v>0</v>
      </c>
      <c r="S12" s="5">
        <f t="shared" si="5"/>
        <v>0</v>
      </c>
      <c r="T12" s="5">
        <f t="shared" si="6"/>
        <v>300</v>
      </c>
      <c r="U12" s="5">
        <f t="shared" si="7"/>
        <v>300</v>
      </c>
      <c r="V12" s="3" t="s">
        <v>65</v>
      </c>
      <c r="W12" s="11"/>
    </row>
    <row r="13" spans="1:23" ht="12.75">
      <c r="A13" s="11"/>
      <c r="B13" s="3" t="s">
        <v>66</v>
      </c>
      <c r="C13" s="3" t="s">
        <v>67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2"/>
        <v>0</v>
      </c>
      <c r="M13" s="3">
        <v>0</v>
      </c>
      <c r="N13" s="3">
        <v>0</v>
      </c>
      <c r="O13" s="3">
        <f t="shared" si="3"/>
        <v>0</v>
      </c>
      <c r="P13" s="3">
        <v>0</v>
      </c>
      <c r="Q13" s="3">
        <v>0</v>
      </c>
      <c r="R13" s="3">
        <f t="shared" si="4"/>
        <v>0</v>
      </c>
      <c r="S13" s="5">
        <f t="shared" si="5"/>
        <v>0</v>
      </c>
      <c r="T13" s="5">
        <f t="shared" si="6"/>
        <v>0</v>
      </c>
      <c r="U13" s="5">
        <f t="shared" si="7"/>
        <v>0</v>
      </c>
      <c r="V13" s="3" t="s">
        <v>67</v>
      </c>
      <c r="W13" s="11"/>
    </row>
    <row r="14" spans="1:23" ht="12.75">
      <c r="A14" s="11"/>
      <c r="B14" s="3" t="s">
        <v>68</v>
      </c>
      <c r="C14" s="3" t="s">
        <v>69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0</v>
      </c>
      <c r="L14" s="3">
        <f t="shared" si="2"/>
        <v>0</v>
      </c>
      <c r="M14" s="3">
        <v>0</v>
      </c>
      <c r="N14" s="3">
        <v>0</v>
      </c>
      <c r="O14" s="3">
        <f t="shared" si="3"/>
        <v>0</v>
      </c>
      <c r="P14" s="3">
        <v>0</v>
      </c>
      <c r="Q14" s="3">
        <v>0</v>
      </c>
      <c r="R14" s="3">
        <f t="shared" si="4"/>
        <v>0</v>
      </c>
      <c r="S14" s="5">
        <f t="shared" si="5"/>
        <v>0</v>
      </c>
      <c r="T14" s="5">
        <f t="shared" si="6"/>
        <v>0</v>
      </c>
      <c r="U14" s="5">
        <f t="shared" si="7"/>
        <v>0</v>
      </c>
      <c r="V14" s="3" t="s">
        <v>69</v>
      </c>
      <c r="W14" s="11"/>
    </row>
    <row r="15" spans="1:23" ht="12.75">
      <c r="A15" s="11"/>
      <c r="B15" s="3" t="s">
        <v>70</v>
      </c>
      <c r="C15" s="3" t="s">
        <v>71</v>
      </c>
      <c r="D15" s="3">
        <v>0</v>
      </c>
      <c r="E15" s="3">
        <v>0</v>
      </c>
      <c r="F15" s="3">
        <f t="shared" si="0"/>
        <v>0</v>
      </c>
      <c r="G15" s="3">
        <v>0</v>
      </c>
      <c r="H15" s="3">
        <v>0</v>
      </c>
      <c r="I15" s="3">
        <f t="shared" si="1"/>
        <v>0</v>
      </c>
      <c r="J15" s="3">
        <v>0</v>
      </c>
      <c r="K15" s="3">
        <v>0</v>
      </c>
      <c r="L15" s="3">
        <f t="shared" si="2"/>
        <v>0</v>
      </c>
      <c r="M15" s="3">
        <v>0</v>
      </c>
      <c r="N15" s="3">
        <v>0</v>
      </c>
      <c r="O15" s="3">
        <f t="shared" si="3"/>
        <v>0</v>
      </c>
      <c r="P15" s="3">
        <v>0</v>
      </c>
      <c r="Q15" s="3">
        <v>0</v>
      </c>
      <c r="R15" s="3">
        <f t="shared" si="4"/>
        <v>0</v>
      </c>
      <c r="S15" s="5">
        <f t="shared" si="5"/>
        <v>0</v>
      </c>
      <c r="T15" s="5">
        <f t="shared" si="6"/>
        <v>0</v>
      </c>
      <c r="U15" s="5">
        <f t="shared" si="7"/>
        <v>0</v>
      </c>
      <c r="V15" s="3" t="s">
        <v>71</v>
      </c>
      <c r="W15" s="11"/>
    </row>
    <row r="16" spans="1:23" ht="12.75">
      <c r="A16" s="11"/>
      <c r="B16" s="3" t="s">
        <v>72</v>
      </c>
      <c r="C16" s="3" t="s">
        <v>73</v>
      </c>
      <c r="D16" s="3">
        <v>0</v>
      </c>
      <c r="E16" s="3">
        <v>0</v>
      </c>
      <c r="F16" s="3">
        <f t="shared" si="0"/>
        <v>0</v>
      </c>
      <c r="G16" s="3">
        <v>0</v>
      </c>
      <c r="H16" s="3">
        <v>0</v>
      </c>
      <c r="I16" s="3">
        <f t="shared" si="1"/>
        <v>0</v>
      </c>
      <c r="J16" s="3">
        <v>0</v>
      </c>
      <c r="K16" s="3">
        <v>0</v>
      </c>
      <c r="L16" s="3">
        <f t="shared" si="2"/>
        <v>0</v>
      </c>
      <c r="M16" s="3">
        <v>0</v>
      </c>
      <c r="N16" s="3">
        <v>300</v>
      </c>
      <c r="O16" s="3">
        <f t="shared" si="3"/>
        <v>300</v>
      </c>
      <c r="P16" s="3">
        <v>300</v>
      </c>
      <c r="Q16" s="3">
        <v>0</v>
      </c>
      <c r="R16" s="3">
        <f t="shared" si="4"/>
        <v>300</v>
      </c>
      <c r="S16" s="5">
        <f t="shared" si="5"/>
        <v>300</v>
      </c>
      <c r="T16" s="5">
        <f t="shared" si="6"/>
        <v>300</v>
      </c>
      <c r="U16" s="5">
        <f t="shared" si="7"/>
        <v>600</v>
      </c>
      <c r="V16" s="3" t="s">
        <v>73</v>
      </c>
      <c r="W16" s="11"/>
    </row>
    <row r="17" spans="1:23" ht="12.75">
      <c r="A17" s="11"/>
      <c r="B17" s="3" t="s">
        <v>74</v>
      </c>
      <c r="C17" s="3" t="s">
        <v>75</v>
      </c>
      <c r="D17" s="3">
        <v>4800</v>
      </c>
      <c r="E17" s="3">
        <v>5100</v>
      </c>
      <c r="F17" s="3">
        <f t="shared" si="0"/>
        <v>9900</v>
      </c>
      <c r="G17" s="3">
        <v>300</v>
      </c>
      <c r="H17" s="3">
        <v>0</v>
      </c>
      <c r="I17" s="3">
        <f t="shared" si="1"/>
        <v>300</v>
      </c>
      <c r="J17" s="3">
        <v>600</v>
      </c>
      <c r="K17" s="3">
        <v>900</v>
      </c>
      <c r="L17" s="3">
        <f t="shared" si="2"/>
        <v>1500</v>
      </c>
      <c r="M17" s="3">
        <v>1200</v>
      </c>
      <c r="N17" s="3">
        <v>300</v>
      </c>
      <c r="O17" s="3">
        <f t="shared" si="3"/>
        <v>1500</v>
      </c>
      <c r="P17" s="3">
        <v>2400</v>
      </c>
      <c r="Q17" s="3">
        <v>300</v>
      </c>
      <c r="R17" s="3">
        <f t="shared" si="4"/>
        <v>2700</v>
      </c>
      <c r="S17" s="5">
        <f t="shared" si="5"/>
        <v>9300</v>
      </c>
      <c r="T17" s="5">
        <f t="shared" si="6"/>
        <v>6600</v>
      </c>
      <c r="U17" s="5">
        <f t="shared" si="7"/>
        <v>15900</v>
      </c>
      <c r="V17" s="3" t="s">
        <v>75</v>
      </c>
      <c r="W17" s="11"/>
    </row>
    <row r="18" spans="1:23" ht="12.75">
      <c r="A18" s="11"/>
      <c r="B18" s="3" t="s">
        <v>76</v>
      </c>
      <c r="C18" s="3" t="s">
        <v>77</v>
      </c>
      <c r="D18" s="3">
        <v>0</v>
      </c>
      <c r="E18" s="3">
        <v>0</v>
      </c>
      <c r="F18" s="3">
        <f t="shared" si="0"/>
        <v>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 t="shared" si="2"/>
        <v>0</v>
      </c>
      <c r="M18" s="3">
        <v>0</v>
      </c>
      <c r="N18" s="3">
        <v>300</v>
      </c>
      <c r="O18" s="3">
        <f t="shared" si="3"/>
        <v>300</v>
      </c>
      <c r="P18" s="3">
        <v>0</v>
      </c>
      <c r="Q18" s="3">
        <v>0</v>
      </c>
      <c r="R18" s="3">
        <f t="shared" si="4"/>
        <v>0</v>
      </c>
      <c r="S18" s="5">
        <f t="shared" si="5"/>
        <v>0</v>
      </c>
      <c r="T18" s="5">
        <f t="shared" si="6"/>
        <v>300</v>
      </c>
      <c r="U18" s="5">
        <f t="shared" si="7"/>
        <v>300</v>
      </c>
      <c r="V18" s="3" t="s">
        <v>77</v>
      </c>
      <c r="W18" s="11"/>
    </row>
    <row r="19" spans="1:23" ht="12.75">
      <c r="A19" s="11"/>
      <c r="B19" s="3" t="s">
        <v>78</v>
      </c>
      <c r="C19" s="3" t="s">
        <v>79</v>
      </c>
      <c r="D19" s="3">
        <v>0</v>
      </c>
      <c r="E19" s="3">
        <v>300</v>
      </c>
      <c r="F19" s="3">
        <f t="shared" si="0"/>
        <v>300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0</v>
      </c>
      <c r="L19" s="3">
        <f t="shared" si="2"/>
        <v>0</v>
      </c>
      <c r="M19" s="3">
        <v>0</v>
      </c>
      <c r="N19" s="3">
        <v>0</v>
      </c>
      <c r="O19" s="3">
        <f t="shared" si="3"/>
        <v>0</v>
      </c>
      <c r="P19" s="3">
        <v>0</v>
      </c>
      <c r="Q19" s="3">
        <v>0</v>
      </c>
      <c r="R19" s="3">
        <f t="shared" si="4"/>
        <v>0</v>
      </c>
      <c r="S19" s="5">
        <f t="shared" si="5"/>
        <v>0</v>
      </c>
      <c r="T19" s="5">
        <f t="shared" si="6"/>
        <v>300</v>
      </c>
      <c r="U19" s="5">
        <f t="shared" si="7"/>
        <v>300</v>
      </c>
      <c r="V19" s="3" t="s">
        <v>79</v>
      </c>
      <c r="W19" s="11"/>
    </row>
    <row r="20" spans="1:23" ht="12.75">
      <c r="A20" s="11"/>
      <c r="B20" s="3" t="s">
        <v>80</v>
      </c>
      <c r="C20" s="3" t="s">
        <v>81</v>
      </c>
      <c r="D20" s="3">
        <v>0</v>
      </c>
      <c r="E20" s="3">
        <v>600</v>
      </c>
      <c r="F20" s="3">
        <f t="shared" si="0"/>
        <v>600</v>
      </c>
      <c r="G20" s="3">
        <v>0</v>
      </c>
      <c r="H20" s="3">
        <v>0</v>
      </c>
      <c r="I20" s="3">
        <f t="shared" si="1"/>
        <v>0</v>
      </c>
      <c r="J20" s="3">
        <v>0</v>
      </c>
      <c r="K20" s="3">
        <v>0</v>
      </c>
      <c r="L20" s="3">
        <f t="shared" si="2"/>
        <v>0</v>
      </c>
      <c r="M20" s="3">
        <v>0</v>
      </c>
      <c r="N20" s="3">
        <v>0</v>
      </c>
      <c r="O20" s="3">
        <f t="shared" si="3"/>
        <v>0</v>
      </c>
      <c r="P20" s="3">
        <v>0</v>
      </c>
      <c r="Q20" s="3">
        <v>0</v>
      </c>
      <c r="R20" s="3">
        <f t="shared" si="4"/>
        <v>0</v>
      </c>
      <c r="S20" s="5">
        <f t="shared" si="5"/>
        <v>0</v>
      </c>
      <c r="T20" s="5">
        <f t="shared" si="6"/>
        <v>600</v>
      </c>
      <c r="U20" s="5">
        <f t="shared" si="7"/>
        <v>600</v>
      </c>
      <c r="V20" s="3" t="s">
        <v>81</v>
      </c>
      <c r="W20" s="11"/>
    </row>
    <row r="21" spans="1:23" ht="12.75">
      <c r="A21" s="11"/>
      <c r="B21" s="3" t="s">
        <v>82</v>
      </c>
      <c r="C21" s="3" t="s">
        <v>83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 t="shared" si="1"/>
        <v>0</v>
      </c>
      <c r="J21" s="3">
        <v>0</v>
      </c>
      <c r="K21" s="3">
        <v>0</v>
      </c>
      <c r="L21" s="3">
        <f t="shared" si="2"/>
        <v>0</v>
      </c>
      <c r="M21" s="3">
        <v>0</v>
      </c>
      <c r="N21" s="3">
        <v>300</v>
      </c>
      <c r="O21" s="3">
        <f t="shared" si="3"/>
        <v>300</v>
      </c>
      <c r="P21" s="3">
        <v>0</v>
      </c>
      <c r="Q21" s="3">
        <v>0</v>
      </c>
      <c r="R21" s="3">
        <f t="shared" si="4"/>
        <v>0</v>
      </c>
      <c r="S21" s="5">
        <f t="shared" si="5"/>
        <v>0</v>
      </c>
      <c r="T21" s="5">
        <f t="shared" si="6"/>
        <v>300</v>
      </c>
      <c r="U21" s="5">
        <f t="shared" si="7"/>
        <v>300</v>
      </c>
      <c r="V21" s="3" t="s">
        <v>83</v>
      </c>
      <c r="W21" s="11"/>
    </row>
    <row r="22" spans="1:23" ht="12.75">
      <c r="A22" s="11"/>
      <c r="B22" s="3" t="s">
        <v>84</v>
      </c>
      <c r="C22" s="3" t="s">
        <v>85</v>
      </c>
      <c r="D22" s="3">
        <v>0</v>
      </c>
      <c r="E22" s="3">
        <v>0</v>
      </c>
      <c r="F22" s="3">
        <f t="shared" si="0"/>
        <v>0</v>
      </c>
      <c r="G22" s="3">
        <v>600</v>
      </c>
      <c r="H22" s="3">
        <v>600</v>
      </c>
      <c r="I22" s="3">
        <f t="shared" si="1"/>
        <v>1200</v>
      </c>
      <c r="J22" s="3">
        <v>0</v>
      </c>
      <c r="K22" s="3">
        <v>0</v>
      </c>
      <c r="L22" s="3">
        <f t="shared" si="2"/>
        <v>0</v>
      </c>
      <c r="M22" s="3">
        <v>2400</v>
      </c>
      <c r="N22" s="3">
        <v>1200</v>
      </c>
      <c r="O22" s="3">
        <f t="shared" si="3"/>
        <v>3600</v>
      </c>
      <c r="P22" s="3">
        <v>0</v>
      </c>
      <c r="Q22" s="3">
        <v>1200</v>
      </c>
      <c r="R22" s="3">
        <f t="shared" si="4"/>
        <v>1200</v>
      </c>
      <c r="S22" s="5">
        <f t="shared" si="5"/>
        <v>3000</v>
      </c>
      <c r="T22" s="5">
        <f t="shared" si="6"/>
        <v>3000</v>
      </c>
      <c r="U22" s="5">
        <f t="shared" si="7"/>
        <v>6000</v>
      </c>
      <c r="V22" s="3" t="s">
        <v>85</v>
      </c>
      <c r="W22" s="11"/>
    </row>
    <row r="23" spans="1:23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 t="shared" si="2"/>
        <v>0</v>
      </c>
      <c r="M23" s="3">
        <v>0</v>
      </c>
      <c r="N23" s="3">
        <v>0</v>
      </c>
      <c r="O23" s="3">
        <f t="shared" si="3"/>
        <v>0</v>
      </c>
      <c r="P23" s="3">
        <v>0</v>
      </c>
      <c r="Q23" s="3">
        <v>0</v>
      </c>
      <c r="R23" s="3">
        <f t="shared" si="4"/>
        <v>0</v>
      </c>
      <c r="S23" s="5">
        <f t="shared" si="5"/>
        <v>0</v>
      </c>
      <c r="T23" s="5">
        <f t="shared" si="6"/>
        <v>0</v>
      </c>
      <c r="U23" s="5">
        <f t="shared" si="7"/>
        <v>0</v>
      </c>
      <c r="V23" s="3" t="s">
        <v>87</v>
      </c>
      <c r="W23" s="11"/>
    </row>
    <row r="24" spans="1:23" ht="12.75">
      <c r="A24" s="11"/>
      <c r="B24" s="3"/>
      <c r="C24" s="5" t="s">
        <v>12</v>
      </c>
      <c r="D24" s="5">
        <f aca="true" t="shared" si="8" ref="D24:R24">SUM(D7:D23)</f>
        <v>5400</v>
      </c>
      <c r="E24" s="5">
        <f t="shared" si="8"/>
        <v>6900</v>
      </c>
      <c r="F24" s="5">
        <f t="shared" si="8"/>
        <v>12300</v>
      </c>
      <c r="G24" s="5">
        <f t="shared" si="8"/>
        <v>1800</v>
      </c>
      <c r="H24" s="5">
        <f t="shared" si="8"/>
        <v>2100</v>
      </c>
      <c r="I24" s="5">
        <f t="shared" si="8"/>
        <v>3900</v>
      </c>
      <c r="J24" s="5">
        <f t="shared" si="8"/>
        <v>600</v>
      </c>
      <c r="K24" s="5">
        <f t="shared" si="8"/>
        <v>1200</v>
      </c>
      <c r="L24" s="5">
        <f t="shared" si="8"/>
        <v>1800</v>
      </c>
      <c r="M24" s="5">
        <f t="shared" si="8"/>
        <v>4800</v>
      </c>
      <c r="N24" s="5">
        <f t="shared" si="8"/>
        <v>5400</v>
      </c>
      <c r="O24" s="5">
        <f t="shared" si="8"/>
        <v>10200</v>
      </c>
      <c r="P24" s="5">
        <f t="shared" si="8"/>
        <v>3600</v>
      </c>
      <c r="Q24" s="5">
        <f t="shared" si="8"/>
        <v>1800</v>
      </c>
      <c r="R24" s="5">
        <f t="shared" si="8"/>
        <v>5400</v>
      </c>
      <c r="S24" s="5">
        <f t="shared" si="5"/>
        <v>16200</v>
      </c>
      <c r="T24" s="5">
        <f t="shared" si="6"/>
        <v>17400</v>
      </c>
      <c r="U24" s="5">
        <f t="shared" si="7"/>
        <v>33600</v>
      </c>
      <c r="V24" s="5" t="s">
        <v>12</v>
      </c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9"/>
      <c r="K29" s="29"/>
      <c r="L29" s="29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5.7109375" style="0" hidden="1" customWidth="1"/>
    <col min="3" max="3" width="22.7109375" style="0" customWidth="1"/>
    <col min="19" max="20" width="8.57421875" style="0" customWidth="1"/>
    <col min="21" max="21" width="8.421875" style="0" customWidth="1"/>
    <col min="22" max="22" width="21.421875" style="0" bestFit="1" customWidth="1"/>
  </cols>
  <sheetData>
    <row r="1" spans="1:23" ht="12.75">
      <c r="A1" s="11"/>
      <c r="B1" s="11"/>
      <c r="C1" s="69" t="s">
        <v>139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6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3"/>
      <c r="E3" s="33"/>
      <c r="F3" s="33"/>
      <c r="G3" s="33"/>
      <c r="H3" s="33"/>
      <c r="I3" s="33"/>
      <c r="J3" s="33"/>
      <c r="K3" s="49" t="s">
        <v>49</v>
      </c>
      <c r="L3" s="33"/>
      <c r="M3" s="33"/>
      <c r="N3" s="33"/>
      <c r="O3" s="33"/>
      <c r="P3" s="33"/>
      <c r="Q3" s="33"/>
      <c r="R3" s="33"/>
      <c r="S3" s="11"/>
      <c r="T3" s="11"/>
      <c r="U3" s="11"/>
      <c r="V3" s="11"/>
      <c r="W3" s="11"/>
    </row>
    <row r="4" spans="1:23" ht="12.75">
      <c r="A4" s="11"/>
      <c r="B4" s="11"/>
      <c r="C4" s="11"/>
      <c r="D4" s="33"/>
      <c r="E4" s="36" t="s">
        <v>6</v>
      </c>
      <c r="F4" s="37"/>
      <c r="G4" s="34"/>
      <c r="H4" s="44" t="s">
        <v>8</v>
      </c>
      <c r="I4" s="45"/>
      <c r="J4" s="40"/>
      <c r="K4" s="36" t="s">
        <v>9</v>
      </c>
      <c r="L4" s="40"/>
      <c r="M4" s="34"/>
      <c r="N4" s="44" t="s">
        <v>10</v>
      </c>
      <c r="O4" s="45"/>
      <c r="P4" s="38"/>
      <c r="Q4" s="39" t="s">
        <v>11</v>
      </c>
      <c r="R4" s="41"/>
      <c r="S4" s="11"/>
      <c r="T4" s="11"/>
      <c r="U4" s="11"/>
      <c r="V4" s="11"/>
      <c r="W4" s="11"/>
    </row>
    <row r="5" spans="1:23" ht="12.75">
      <c r="A5" s="11"/>
      <c r="B5" s="11"/>
      <c r="C5" s="11"/>
      <c r="D5" s="35"/>
      <c r="E5" s="25" t="s">
        <v>7</v>
      </c>
      <c r="F5" s="43"/>
      <c r="G5" s="42"/>
      <c r="H5" s="25" t="s">
        <v>42</v>
      </c>
      <c r="I5" s="33"/>
      <c r="J5" s="33"/>
      <c r="K5" s="25" t="s">
        <v>43</v>
      </c>
      <c r="L5" s="33"/>
      <c r="M5" s="34"/>
      <c r="N5" s="46" t="s">
        <v>44</v>
      </c>
      <c r="O5" s="45"/>
      <c r="P5" s="33"/>
      <c r="Q5" s="47" t="s">
        <v>45</v>
      </c>
      <c r="R5" s="33"/>
      <c r="S5" s="11"/>
      <c r="T5" s="11"/>
      <c r="U5" s="11"/>
      <c r="V5" s="11"/>
      <c r="W5" s="11"/>
    </row>
    <row r="6" spans="1:27" ht="38.25">
      <c r="A6" s="11"/>
      <c r="B6" s="7" t="s">
        <v>0</v>
      </c>
      <c r="C6" s="7" t="s">
        <v>5</v>
      </c>
      <c r="D6" s="61" t="s">
        <v>133</v>
      </c>
      <c r="E6" s="61" t="s">
        <v>134</v>
      </c>
      <c r="F6" s="7" t="s">
        <v>4</v>
      </c>
      <c r="G6" s="61" t="s">
        <v>133</v>
      </c>
      <c r="H6" s="61" t="s">
        <v>134</v>
      </c>
      <c r="I6" s="7" t="s">
        <v>4</v>
      </c>
      <c r="J6" s="61" t="s">
        <v>133</v>
      </c>
      <c r="K6" s="61" t="s">
        <v>134</v>
      </c>
      <c r="L6" s="7" t="s">
        <v>4</v>
      </c>
      <c r="M6" s="61" t="s">
        <v>133</v>
      </c>
      <c r="N6" s="61" t="s">
        <v>134</v>
      </c>
      <c r="O6" s="7" t="s">
        <v>4</v>
      </c>
      <c r="P6" s="61" t="s">
        <v>133</v>
      </c>
      <c r="Q6" s="61" t="s">
        <v>134</v>
      </c>
      <c r="R6" s="7" t="s">
        <v>4</v>
      </c>
      <c r="S6" s="61" t="str">
        <f>P6&amp;" Total"</f>
        <v>NORTH-BOUND Total</v>
      </c>
      <c r="T6" s="61" t="str">
        <f>Q6&amp;" Total"</f>
        <v>SOUTH-BOUND Total</v>
      </c>
      <c r="U6" s="7" t="s">
        <v>4</v>
      </c>
      <c r="V6" s="7" t="s">
        <v>5</v>
      </c>
      <c r="W6" s="11"/>
      <c r="X6" s="30"/>
      <c r="Y6" s="30"/>
      <c r="Z6" s="30"/>
      <c r="AA6" s="30"/>
    </row>
    <row r="7" spans="1:27" ht="12.75">
      <c r="A7" s="11"/>
      <c r="B7" s="3" t="s">
        <v>54</v>
      </c>
      <c r="C7" s="3" t="s">
        <v>55</v>
      </c>
      <c r="D7" s="3">
        <v>0</v>
      </c>
      <c r="E7" s="3">
        <v>0</v>
      </c>
      <c r="F7" s="3">
        <f>SUM(D7:E7)</f>
        <v>0</v>
      </c>
      <c r="G7" s="3">
        <v>0</v>
      </c>
      <c r="H7" s="3">
        <v>0</v>
      </c>
      <c r="I7" s="3">
        <f>SUM(G7:H7)</f>
        <v>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0</v>
      </c>
      <c r="O7" s="3">
        <f>SUM(M7:N7)</f>
        <v>0</v>
      </c>
      <c r="P7" s="3">
        <v>0</v>
      </c>
      <c r="Q7" s="3">
        <v>0</v>
      </c>
      <c r="R7" s="3">
        <f>SUM(P7:Q7)</f>
        <v>0</v>
      </c>
      <c r="S7" s="5">
        <f>D7+G7+J7+M7+P7</f>
        <v>0</v>
      </c>
      <c r="T7" s="5">
        <f>E7+H7+K7+N7+Q7</f>
        <v>0</v>
      </c>
      <c r="U7" s="5">
        <f>S7+T7</f>
        <v>0</v>
      </c>
      <c r="V7" s="3" t="s">
        <v>55</v>
      </c>
      <c r="W7" s="11"/>
      <c r="X7" s="31"/>
      <c r="Y7" s="30"/>
      <c r="Z7" s="30"/>
      <c r="AA7" s="30"/>
    </row>
    <row r="8" spans="1:27" ht="12.75">
      <c r="A8" s="11"/>
      <c r="B8" s="3" t="s">
        <v>56</v>
      </c>
      <c r="C8" s="3" t="s">
        <v>57</v>
      </c>
      <c r="D8" s="3">
        <v>0</v>
      </c>
      <c r="E8" s="3">
        <v>0</v>
      </c>
      <c r="F8" s="3">
        <f aca="true" t="shared" si="0" ref="F8:F23">SUM(D8:E8)</f>
        <v>0</v>
      </c>
      <c r="G8" s="3">
        <v>10800</v>
      </c>
      <c r="H8" s="3">
        <v>5400</v>
      </c>
      <c r="I8" s="3">
        <f aca="true" t="shared" si="1" ref="I8:I20">SUM(G8:H8)</f>
        <v>16200</v>
      </c>
      <c r="J8" s="3">
        <v>0</v>
      </c>
      <c r="K8" s="3">
        <v>7200</v>
      </c>
      <c r="L8" s="3">
        <f>SUM(J8:K8)</f>
        <v>7200</v>
      </c>
      <c r="M8" s="3">
        <v>0</v>
      </c>
      <c r="N8" s="3">
        <v>7500</v>
      </c>
      <c r="O8" s="3">
        <f aca="true" t="shared" si="2" ref="O8:O23">SUM(M8:N8)</f>
        <v>7500</v>
      </c>
      <c r="P8" s="3">
        <v>0</v>
      </c>
      <c r="Q8" s="3">
        <v>0</v>
      </c>
      <c r="R8" s="3">
        <f aca="true" t="shared" si="3" ref="R8:R23">SUM(P8:Q8)</f>
        <v>0</v>
      </c>
      <c r="S8" s="5">
        <f aca="true" t="shared" si="4" ref="S8:T24">D8+G8+J8+M8+P8</f>
        <v>10800</v>
      </c>
      <c r="T8" s="5">
        <f t="shared" si="4"/>
        <v>20100</v>
      </c>
      <c r="U8" s="5">
        <f aca="true" t="shared" si="5" ref="U8:U24">S8+T8</f>
        <v>30900</v>
      </c>
      <c r="V8" s="3" t="s">
        <v>57</v>
      </c>
      <c r="W8" s="11"/>
      <c r="X8" s="31"/>
      <c r="Y8" s="30"/>
      <c r="Z8" s="30"/>
      <c r="AA8" s="30"/>
    </row>
    <row r="9" spans="1:27" ht="12.75">
      <c r="A9" s="11"/>
      <c r="B9" s="3" t="s">
        <v>58</v>
      </c>
      <c r="C9" s="3" t="s">
        <v>59</v>
      </c>
      <c r="D9" s="3">
        <v>4800</v>
      </c>
      <c r="E9" s="3">
        <v>4800</v>
      </c>
      <c r="F9" s="3">
        <f t="shared" si="0"/>
        <v>9600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>SUM(J9:K9)</f>
        <v>0</v>
      </c>
      <c r="M9" s="3">
        <v>0</v>
      </c>
      <c r="N9" s="3">
        <v>0</v>
      </c>
      <c r="O9" s="3">
        <f t="shared" si="2"/>
        <v>0</v>
      </c>
      <c r="P9" s="3">
        <v>8400</v>
      </c>
      <c r="Q9" s="3">
        <v>0</v>
      </c>
      <c r="R9" s="3">
        <f t="shared" si="3"/>
        <v>8400</v>
      </c>
      <c r="S9" s="5">
        <f t="shared" si="4"/>
        <v>13200</v>
      </c>
      <c r="T9" s="5">
        <f t="shared" si="4"/>
        <v>4800</v>
      </c>
      <c r="U9" s="5">
        <f t="shared" si="5"/>
        <v>18000</v>
      </c>
      <c r="V9" s="3" t="s">
        <v>59</v>
      </c>
      <c r="W9" s="11"/>
      <c r="X9" s="31"/>
      <c r="Y9" s="30"/>
      <c r="Z9" s="30"/>
      <c r="AA9" s="30"/>
    </row>
    <row r="10" spans="1:27" ht="12.75">
      <c r="A10" s="11"/>
      <c r="B10" s="3" t="s">
        <v>60</v>
      </c>
      <c r="C10" s="3" t="s">
        <v>61</v>
      </c>
      <c r="D10" s="3">
        <v>0</v>
      </c>
      <c r="E10" s="3">
        <v>0</v>
      </c>
      <c r="F10" s="3">
        <f t="shared" si="0"/>
        <v>0</v>
      </c>
      <c r="G10" s="3">
        <v>0</v>
      </c>
      <c r="H10" s="3">
        <v>0</v>
      </c>
      <c r="I10" s="3">
        <f t="shared" si="1"/>
        <v>0</v>
      </c>
      <c r="J10" s="3">
        <v>0</v>
      </c>
      <c r="K10" s="3">
        <v>0</v>
      </c>
      <c r="L10" s="3">
        <f>SUM(J10:K10)</f>
        <v>0</v>
      </c>
      <c r="M10" s="3">
        <v>0</v>
      </c>
      <c r="N10" s="3">
        <v>0</v>
      </c>
      <c r="O10" s="3">
        <f t="shared" si="2"/>
        <v>0</v>
      </c>
      <c r="P10" s="3">
        <v>0</v>
      </c>
      <c r="Q10" s="3">
        <v>0</v>
      </c>
      <c r="R10" s="3">
        <f t="shared" si="3"/>
        <v>0</v>
      </c>
      <c r="S10" s="5">
        <f t="shared" si="4"/>
        <v>0</v>
      </c>
      <c r="T10" s="5">
        <f t="shared" si="4"/>
        <v>0</v>
      </c>
      <c r="U10" s="5">
        <f t="shared" si="5"/>
        <v>0</v>
      </c>
      <c r="V10" s="3" t="s">
        <v>61</v>
      </c>
      <c r="W10" s="11"/>
      <c r="X10" s="31"/>
      <c r="Y10" s="30"/>
      <c r="Z10" s="30"/>
      <c r="AA10" s="30"/>
    </row>
    <row r="11" spans="1:27" ht="12.75">
      <c r="A11" s="11"/>
      <c r="B11" s="3" t="s">
        <v>62</v>
      </c>
      <c r="C11" s="3" t="s">
        <v>63</v>
      </c>
      <c r="D11" s="3">
        <v>0</v>
      </c>
      <c r="E11" s="3">
        <v>0</v>
      </c>
      <c r="F11" s="3">
        <f t="shared" si="0"/>
        <v>0</v>
      </c>
      <c r="G11" s="3">
        <v>0</v>
      </c>
      <c r="H11" s="3">
        <v>0</v>
      </c>
      <c r="I11" s="3">
        <f t="shared" si="1"/>
        <v>0</v>
      </c>
      <c r="J11" s="3">
        <v>0</v>
      </c>
      <c r="K11" s="3">
        <v>0</v>
      </c>
      <c r="L11" s="3">
        <f>SUM(J11:K11)</f>
        <v>0</v>
      </c>
      <c r="M11" s="3">
        <v>0</v>
      </c>
      <c r="N11" s="3">
        <v>0</v>
      </c>
      <c r="O11" s="3">
        <f t="shared" si="2"/>
        <v>0</v>
      </c>
      <c r="P11" s="3">
        <v>0</v>
      </c>
      <c r="Q11" s="3">
        <v>0</v>
      </c>
      <c r="R11" s="3">
        <f t="shared" si="3"/>
        <v>0</v>
      </c>
      <c r="S11" s="5">
        <f t="shared" si="4"/>
        <v>0</v>
      </c>
      <c r="T11" s="5">
        <f t="shared" si="4"/>
        <v>0</v>
      </c>
      <c r="U11" s="5">
        <f t="shared" si="5"/>
        <v>0</v>
      </c>
      <c r="V11" s="3" t="s">
        <v>63</v>
      </c>
      <c r="W11" s="11"/>
      <c r="X11" s="31"/>
      <c r="Y11" s="30"/>
      <c r="Z11" s="30"/>
      <c r="AA11" s="30"/>
    </row>
    <row r="12" spans="1:27" ht="12.75">
      <c r="A12" s="11"/>
      <c r="B12" s="3" t="s">
        <v>64</v>
      </c>
      <c r="C12" s="3" t="s">
        <v>65</v>
      </c>
      <c r="D12" s="3">
        <v>0</v>
      </c>
      <c r="E12" s="3">
        <v>2400</v>
      </c>
      <c r="F12" s="3">
        <f t="shared" si="0"/>
        <v>2400</v>
      </c>
      <c r="G12" s="3">
        <v>0</v>
      </c>
      <c r="H12" s="3">
        <v>0</v>
      </c>
      <c r="I12" s="3">
        <f t="shared" si="1"/>
        <v>0</v>
      </c>
      <c r="J12" s="3">
        <v>0</v>
      </c>
      <c r="K12" s="3">
        <v>0</v>
      </c>
      <c r="L12" s="3">
        <f aca="true" t="shared" si="6" ref="L12:L23">SUM(J12:K12)</f>
        <v>0</v>
      </c>
      <c r="M12" s="3">
        <v>0</v>
      </c>
      <c r="N12" s="3">
        <v>0</v>
      </c>
      <c r="O12" s="3">
        <f t="shared" si="2"/>
        <v>0</v>
      </c>
      <c r="P12" s="3">
        <v>0</v>
      </c>
      <c r="Q12" s="3">
        <v>0</v>
      </c>
      <c r="R12" s="3">
        <f t="shared" si="3"/>
        <v>0</v>
      </c>
      <c r="S12" s="5">
        <f t="shared" si="4"/>
        <v>0</v>
      </c>
      <c r="T12" s="5">
        <f t="shared" si="4"/>
        <v>2400</v>
      </c>
      <c r="U12" s="5">
        <f t="shared" si="5"/>
        <v>2400</v>
      </c>
      <c r="V12" s="3" t="s">
        <v>65</v>
      </c>
      <c r="W12" s="11"/>
      <c r="X12" s="31"/>
      <c r="Y12" s="30"/>
      <c r="Z12" s="30"/>
      <c r="AA12" s="30"/>
    </row>
    <row r="13" spans="1:27" ht="12.75">
      <c r="A13" s="11"/>
      <c r="B13" s="3" t="s">
        <v>66</v>
      </c>
      <c r="C13" s="3" t="s">
        <v>67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6"/>
        <v>0</v>
      </c>
      <c r="M13" s="3">
        <v>0</v>
      </c>
      <c r="N13" s="3">
        <v>0</v>
      </c>
      <c r="O13" s="3">
        <f t="shared" si="2"/>
        <v>0</v>
      </c>
      <c r="P13" s="3">
        <v>0</v>
      </c>
      <c r="Q13" s="3">
        <v>0</v>
      </c>
      <c r="R13" s="3">
        <f t="shared" si="3"/>
        <v>0</v>
      </c>
      <c r="S13" s="5">
        <f t="shared" si="4"/>
        <v>0</v>
      </c>
      <c r="T13" s="5">
        <f t="shared" si="4"/>
        <v>0</v>
      </c>
      <c r="U13" s="5">
        <f t="shared" si="5"/>
        <v>0</v>
      </c>
      <c r="V13" s="3" t="s">
        <v>67</v>
      </c>
      <c r="W13" s="11"/>
      <c r="X13" s="31"/>
      <c r="Y13" s="30"/>
      <c r="Z13" s="30"/>
      <c r="AA13" s="30"/>
    </row>
    <row r="14" spans="1:27" ht="12.75">
      <c r="A14" s="11"/>
      <c r="B14" s="3" t="s">
        <v>68</v>
      </c>
      <c r="C14" s="3" t="s">
        <v>69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0</v>
      </c>
      <c r="L14" s="3">
        <f t="shared" si="6"/>
        <v>0</v>
      </c>
      <c r="M14" s="3">
        <v>0</v>
      </c>
      <c r="N14" s="3">
        <v>0</v>
      </c>
      <c r="O14" s="3">
        <f t="shared" si="2"/>
        <v>0</v>
      </c>
      <c r="P14" s="3">
        <v>0</v>
      </c>
      <c r="Q14" s="3">
        <v>0</v>
      </c>
      <c r="R14" s="3">
        <f t="shared" si="3"/>
        <v>0</v>
      </c>
      <c r="S14" s="5">
        <f t="shared" si="4"/>
        <v>0</v>
      </c>
      <c r="T14" s="5">
        <f t="shared" si="4"/>
        <v>0</v>
      </c>
      <c r="U14" s="5">
        <f t="shared" si="5"/>
        <v>0</v>
      </c>
      <c r="V14" s="3" t="s">
        <v>69</v>
      </c>
      <c r="W14" s="11"/>
      <c r="X14" s="31"/>
      <c r="Y14" s="30"/>
      <c r="Z14" s="30"/>
      <c r="AA14" s="30"/>
    </row>
    <row r="15" spans="1:27" ht="12.75">
      <c r="A15" s="11"/>
      <c r="B15" s="3" t="s">
        <v>70</v>
      </c>
      <c r="C15" s="3" t="s">
        <v>71</v>
      </c>
      <c r="D15" s="3">
        <v>0</v>
      </c>
      <c r="E15" s="3">
        <v>0</v>
      </c>
      <c r="F15" s="3">
        <f t="shared" si="0"/>
        <v>0</v>
      </c>
      <c r="G15" s="3">
        <v>0</v>
      </c>
      <c r="H15" s="3">
        <v>0</v>
      </c>
      <c r="I15" s="3">
        <f t="shared" si="1"/>
        <v>0</v>
      </c>
      <c r="J15" s="3">
        <v>0</v>
      </c>
      <c r="K15" s="3">
        <v>0</v>
      </c>
      <c r="L15" s="3">
        <f t="shared" si="6"/>
        <v>0</v>
      </c>
      <c r="M15" s="3">
        <v>0</v>
      </c>
      <c r="N15" s="3">
        <v>0</v>
      </c>
      <c r="O15" s="3">
        <f t="shared" si="2"/>
        <v>0</v>
      </c>
      <c r="P15" s="3">
        <v>0</v>
      </c>
      <c r="Q15" s="3">
        <v>0</v>
      </c>
      <c r="R15" s="3">
        <f t="shared" si="3"/>
        <v>0</v>
      </c>
      <c r="S15" s="5">
        <f t="shared" si="4"/>
        <v>0</v>
      </c>
      <c r="T15" s="5">
        <f t="shared" si="4"/>
        <v>0</v>
      </c>
      <c r="U15" s="5">
        <f t="shared" si="5"/>
        <v>0</v>
      </c>
      <c r="V15" s="3" t="s">
        <v>71</v>
      </c>
      <c r="W15" s="11"/>
      <c r="X15" s="31"/>
      <c r="Y15" s="30"/>
      <c r="Z15" s="30"/>
      <c r="AA15" s="30"/>
    </row>
    <row r="16" spans="1:27" ht="12.75">
      <c r="A16" s="11"/>
      <c r="B16" s="3" t="s">
        <v>72</v>
      </c>
      <c r="C16" s="3" t="s">
        <v>73</v>
      </c>
      <c r="D16" s="3">
        <v>0</v>
      </c>
      <c r="E16" s="3">
        <v>0</v>
      </c>
      <c r="F16" s="3">
        <f t="shared" si="0"/>
        <v>0</v>
      </c>
      <c r="G16" s="3">
        <v>0</v>
      </c>
      <c r="H16" s="3">
        <v>0</v>
      </c>
      <c r="I16" s="3">
        <f t="shared" si="1"/>
        <v>0</v>
      </c>
      <c r="J16" s="3">
        <v>0</v>
      </c>
      <c r="K16" s="3">
        <v>0</v>
      </c>
      <c r="L16" s="3">
        <f t="shared" si="6"/>
        <v>0</v>
      </c>
      <c r="M16" s="3">
        <v>0</v>
      </c>
      <c r="N16" s="3">
        <v>7500</v>
      </c>
      <c r="O16" s="3">
        <f t="shared" si="2"/>
        <v>7500</v>
      </c>
      <c r="P16" s="3">
        <v>8400</v>
      </c>
      <c r="Q16" s="3">
        <v>0</v>
      </c>
      <c r="R16" s="3">
        <f t="shared" si="3"/>
        <v>8400</v>
      </c>
      <c r="S16" s="5">
        <f t="shared" si="4"/>
        <v>8400</v>
      </c>
      <c r="T16" s="5">
        <f t="shared" si="4"/>
        <v>7500</v>
      </c>
      <c r="U16" s="5">
        <f t="shared" si="5"/>
        <v>15900</v>
      </c>
      <c r="V16" s="3" t="s">
        <v>73</v>
      </c>
      <c r="W16" s="11"/>
      <c r="X16" s="31"/>
      <c r="Y16" s="30"/>
      <c r="Z16" s="30"/>
      <c r="AA16" s="30"/>
    </row>
    <row r="17" spans="1:27" ht="12.75">
      <c r="A17" s="11"/>
      <c r="B17" s="3" t="s">
        <v>74</v>
      </c>
      <c r="C17" s="3" t="s">
        <v>75</v>
      </c>
      <c r="D17" s="3">
        <v>38400</v>
      </c>
      <c r="E17" s="3">
        <v>40800</v>
      </c>
      <c r="F17" s="3">
        <f t="shared" si="0"/>
        <v>79200</v>
      </c>
      <c r="G17" s="3">
        <v>5400</v>
      </c>
      <c r="H17" s="3">
        <v>0</v>
      </c>
      <c r="I17" s="3">
        <f t="shared" si="1"/>
        <v>5400</v>
      </c>
      <c r="J17" s="3">
        <v>14400</v>
      </c>
      <c r="K17" s="3">
        <v>21600</v>
      </c>
      <c r="L17" s="3">
        <f t="shared" si="6"/>
        <v>36000</v>
      </c>
      <c r="M17" s="3">
        <v>30000</v>
      </c>
      <c r="N17" s="3">
        <v>7500</v>
      </c>
      <c r="O17" s="3">
        <f t="shared" si="2"/>
        <v>37500</v>
      </c>
      <c r="P17" s="3">
        <v>67200</v>
      </c>
      <c r="Q17" s="3">
        <v>8400</v>
      </c>
      <c r="R17" s="3">
        <f t="shared" si="3"/>
        <v>75600</v>
      </c>
      <c r="S17" s="5">
        <f t="shared" si="4"/>
        <v>155400</v>
      </c>
      <c r="T17" s="5">
        <f t="shared" si="4"/>
        <v>78300</v>
      </c>
      <c r="U17" s="5">
        <f t="shared" si="5"/>
        <v>233700</v>
      </c>
      <c r="V17" s="3" t="s">
        <v>75</v>
      </c>
      <c r="W17" s="11"/>
      <c r="X17" s="31"/>
      <c r="Y17" s="30"/>
      <c r="Z17" s="30"/>
      <c r="AA17" s="30"/>
    </row>
    <row r="18" spans="1:27" ht="12.75">
      <c r="A18" s="11"/>
      <c r="B18" s="3" t="s">
        <v>76</v>
      </c>
      <c r="C18" s="3" t="s">
        <v>77</v>
      </c>
      <c r="D18" s="3">
        <v>0</v>
      </c>
      <c r="E18" s="3">
        <v>0</v>
      </c>
      <c r="F18" s="3">
        <f t="shared" si="0"/>
        <v>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 t="shared" si="6"/>
        <v>0</v>
      </c>
      <c r="M18" s="3">
        <v>0</v>
      </c>
      <c r="N18" s="3">
        <v>7500</v>
      </c>
      <c r="O18" s="3">
        <f t="shared" si="2"/>
        <v>7500</v>
      </c>
      <c r="P18" s="3">
        <v>0</v>
      </c>
      <c r="Q18" s="3">
        <v>0</v>
      </c>
      <c r="R18" s="3">
        <f t="shared" si="3"/>
        <v>0</v>
      </c>
      <c r="S18" s="5">
        <f t="shared" si="4"/>
        <v>0</v>
      </c>
      <c r="T18" s="5">
        <f t="shared" si="4"/>
        <v>7500</v>
      </c>
      <c r="U18" s="5">
        <f t="shared" si="5"/>
        <v>7500</v>
      </c>
      <c r="V18" s="3" t="s">
        <v>77</v>
      </c>
      <c r="W18" s="11"/>
      <c r="X18" s="31"/>
      <c r="Y18" s="30"/>
      <c r="Z18" s="30"/>
      <c r="AA18" s="30"/>
    </row>
    <row r="19" spans="1:27" ht="12.75">
      <c r="A19" s="11"/>
      <c r="B19" s="3" t="s">
        <v>78</v>
      </c>
      <c r="C19" s="3" t="s">
        <v>79</v>
      </c>
      <c r="D19" s="3">
        <v>0</v>
      </c>
      <c r="E19" s="3">
        <v>2400</v>
      </c>
      <c r="F19" s="3">
        <f t="shared" si="0"/>
        <v>2400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0</v>
      </c>
      <c r="L19" s="3">
        <f t="shared" si="6"/>
        <v>0</v>
      </c>
      <c r="M19" s="3">
        <v>0</v>
      </c>
      <c r="N19" s="3">
        <v>0</v>
      </c>
      <c r="O19" s="3">
        <f t="shared" si="2"/>
        <v>0</v>
      </c>
      <c r="P19" s="3">
        <v>0</v>
      </c>
      <c r="Q19" s="3">
        <v>0</v>
      </c>
      <c r="R19" s="3">
        <f t="shared" si="3"/>
        <v>0</v>
      </c>
      <c r="S19" s="5">
        <f t="shared" si="4"/>
        <v>0</v>
      </c>
      <c r="T19" s="5">
        <f t="shared" si="4"/>
        <v>2400</v>
      </c>
      <c r="U19" s="5">
        <f t="shared" si="5"/>
        <v>2400</v>
      </c>
      <c r="V19" s="3" t="s">
        <v>79</v>
      </c>
      <c r="W19" s="11"/>
      <c r="X19" s="31"/>
      <c r="Y19" s="30"/>
      <c r="Z19" s="30"/>
      <c r="AA19" s="30"/>
    </row>
    <row r="20" spans="1:27" ht="12.75">
      <c r="A20" s="11"/>
      <c r="B20" s="3" t="s">
        <v>80</v>
      </c>
      <c r="C20" s="3" t="s">
        <v>81</v>
      </c>
      <c r="D20" s="3">
        <v>0</v>
      </c>
      <c r="E20" s="3">
        <v>4800</v>
      </c>
      <c r="F20" s="3">
        <f t="shared" si="0"/>
        <v>4800</v>
      </c>
      <c r="G20" s="3">
        <v>0</v>
      </c>
      <c r="H20" s="3">
        <v>0</v>
      </c>
      <c r="I20" s="3">
        <f t="shared" si="1"/>
        <v>0</v>
      </c>
      <c r="J20" s="3">
        <v>0</v>
      </c>
      <c r="K20" s="3">
        <v>0</v>
      </c>
      <c r="L20" s="3">
        <f t="shared" si="6"/>
        <v>0</v>
      </c>
      <c r="M20" s="3">
        <v>0</v>
      </c>
      <c r="N20" s="3">
        <v>0</v>
      </c>
      <c r="O20" s="3">
        <f t="shared" si="2"/>
        <v>0</v>
      </c>
      <c r="P20" s="3">
        <v>0</v>
      </c>
      <c r="Q20" s="3">
        <v>0</v>
      </c>
      <c r="R20" s="3">
        <f t="shared" si="3"/>
        <v>0</v>
      </c>
      <c r="S20" s="5">
        <f t="shared" si="4"/>
        <v>0</v>
      </c>
      <c r="T20" s="5">
        <f t="shared" si="4"/>
        <v>4800</v>
      </c>
      <c r="U20" s="5">
        <f t="shared" si="5"/>
        <v>4800</v>
      </c>
      <c r="V20" s="3" t="s">
        <v>81</v>
      </c>
      <c r="W20" s="11"/>
      <c r="X20" s="31"/>
      <c r="Y20" s="30"/>
      <c r="Z20" s="30"/>
      <c r="AA20" s="30"/>
    </row>
    <row r="21" spans="1:27" ht="12.75">
      <c r="A21" s="11"/>
      <c r="B21" s="3" t="s">
        <v>82</v>
      </c>
      <c r="C21" s="3" t="s">
        <v>83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>SUM(G21:H21)</f>
        <v>0</v>
      </c>
      <c r="J21" s="3">
        <v>0</v>
      </c>
      <c r="K21" s="3">
        <v>0</v>
      </c>
      <c r="L21" s="3">
        <f t="shared" si="6"/>
        <v>0</v>
      </c>
      <c r="M21" s="3">
        <v>0</v>
      </c>
      <c r="N21" s="3">
        <v>7500</v>
      </c>
      <c r="O21" s="3">
        <f t="shared" si="2"/>
        <v>7500</v>
      </c>
      <c r="P21" s="3">
        <v>0</v>
      </c>
      <c r="Q21" s="3">
        <v>0</v>
      </c>
      <c r="R21" s="3">
        <f t="shared" si="3"/>
        <v>0</v>
      </c>
      <c r="S21" s="5">
        <f t="shared" si="4"/>
        <v>0</v>
      </c>
      <c r="T21" s="5">
        <f t="shared" si="4"/>
        <v>7500</v>
      </c>
      <c r="U21" s="5">
        <f t="shared" si="5"/>
        <v>7500</v>
      </c>
      <c r="V21" s="3" t="s">
        <v>83</v>
      </c>
      <c r="W21" s="11"/>
      <c r="X21" s="31"/>
      <c r="Y21" s="30"/>
      <c r="Z21" s="30"/>
      <c r="AA21" s="30"/>
    </row>
    <row r="22" spans="1:27" ht="12.75">
      <c r="A22" s="11"/>
      <c r="B22" s="3" t="s">
        <v>84</v>
      </c>
      <c r="C22" s="3" t="s">
        <v>85</v>
      </c>
      <c r="D22" s="3">
        <v>0</v>
      </c>
      <c r="E22" s="3">
        <v>0</v>
      </c>
      <c r="F22" s="3">
        <f t="shared" si="0"/>
        <v>0</v>
      </c>
      <c r="G22" s="3">
        <v>10800</v>
      </c>
      <c r="H22" s="3">
        <v>10800</v>
      </c>
      <c r="I22" s="3">
        <f>SUM(G22:H22)</f>
        <v>21600</v>
      </c>
      <c r="J22" s="3">
        <v>0</v>
      </c>
      <c r="K22" s="3">
        <v>0</v>
      </c>
      <c r="L22" s="3">
        <f t="shared" si="6"/>
        <v>0</v>
      </c>
      <c r="M22" s="3">
        <v>60000</v>
      </c>
      <c r="N22" s="3">
        <v>30000</v>
      </c>
      <c r="O22" s="3">
        <f t="shared" si="2"/>
        <v>90000</v>
      </c>
      <c r="P22" s="3">
        <v>0</v>
      </c>
      <c r="Q22" s="3">
        <v>33600</v>
      </c>
      <c r="R22" s="3">
        <f t="shared" si="3"/>
        <v>33600</v>
      </c>
      <c r="S22" s="5">
        <f t="shared" si="4"/>
        <v>70800</v>
      </c>
      <c r="T22" s="5">
        <f t="shared" si="4"/>
        <v>74400</v>
      </c>
      <c r="U22" s="5">
        <f t="shared" si="5"/>
        <v>145200</v>
      </c>
      <c r="V22" s="3" t="s">
        <v>85</v>
      </c>
      <c r="W22" s="11"/>
      <c r="X22" s="31"/>
      <c r="Y22" s="30"/>
      <c r="Z22" s="30"/>
      <c r="AA22" s="30"/>
    </row>
    <row r="23" spans="1:27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>SUM(G23:H23)</f>
        <v>0</v>
      </c>
      <c r="J23" s="3">
        <v>0</v>
      </c>
      <c r="K23" s="3">
        <v>0</v>
      </c>
      <c r="L23" s="3">
        <f t="shared" si="6"/>
        <v>0</v>
      </c>
      <c r="M23" s="3">
        <v>0</v>
      </c>
      <c r="N23" s="3">
        <v>0</v>
      </c>
      <c r="O23" s="3">
        <f t="shared" si="2"/>
        <v>0</v>
      </c>
      <c r="P23" s="3">
        <v>0</v>
      </c>
      <c r="Q23" s="3">
        <v>0</v>
      </c>
      <c r="R23" s="3">
        <f t="shared" si="3"/>
        <v>0</v>
      </c>
      <c r="S23" s="5">
        <f t="shared" si="4"/>
        <v>0</v>
      </c>
      <c r="T23" s="5">
        <f t="shared" si="4"/>
        <v>0</v>
      </c>
      <c r="U23" s="5">
        <f t="shared" si="5"/>
        <v>0</v>
      </c>
      <c r="V23" s="3" t="s">
        <v>87</v>
      </c>
      <c r="W23" s="11"/>
      <c r="X23" s="31"/>
      <c r="Y23" s="30"/>
      <c r="Z23" s="30"/>
      <c r="AA23" s="30"/>
    </row>
    <row r="24" spans="1:27" ht="12.75">
      <c r="A24" s="11"/>
      <c r="B24" s="3"/>
      <c r="C24" s="5" t="s">
        <v>12</v>
      </c>
      <c r="D24" s="5">
        <f aca="true" t="shared" si="7" ref="D24:R24">SUM(D7:D23)</f>
        <v>43200</v>
      </c>
      <c r="E24" s="5">
        <f t="shared" si="7"/>
        <v>55200</v>
      </c>
      <c r="F24" s="5">
        <f t="shared" si="7"/>
        <v>98400</v>
      </c>
      <c r="G24" s="5">
        <f t="shared" si="7"/>
        <v>27000</v>
      </c>
      <c r="H24" s="5">
        <f t="shared" si="7"/>
        <v>16200</v>
      </c>
      <c r="I24" s="5">
        <f t="shared" si="7"/>
        <v>43200</v>
      </c>
      <c r="J24" s="5">
        <f t="shared" si="7"/>
        <v>14400</v>
      </c>
      <c r="K24" s="5">
        <f t="shared" si="7"/>
        <v>28800</v>
      </c>
      <c r="L24" s="5">
        <f t="shared" si="7"/>
        <v>43200</v>
      </c>
      <c r="M24" s="5">
        <f t="shared" si="7"/>
        <v>90000</v>
      </c>
      <c r="N24" s="5">
        <f t="shared" si="7"/>
        <v>67500</v>
      </c>
      <c r="O24" s="5">
        <f t="shared" si="7"/>
        <v>157500</v>
      </c>
      <c r="P24" s="5">
        <f t="shared" si="7"/>
        <v>84000</v>
      </c>
      <c r="Q24" s="5">
        <f t="shared" si="7"/>
        <v>42000</v>
      </c>
      <c r="R24" s="5">
        <f t="shared" si="7"/>
        <v>126000</v>
      </c>
      <c r="S24" s="5">
        <f t="shared" si="4"/>
        <v>258600</v>
      </c>
      <c r="T24" s="5">
        <f t="shared" si="4"/>
        <v>209700</v>
      </c>
      <c r="U24" s="5">
        <f t="shared" si="5"/>
        <v>468300</v>
      </c>
      <c r="V24" s="5" t="s">
        <v>12</v>
      </c>
      <c r="W24" s="11"/>
      <c r="X24" s="31"/>
      <c r="Y24" s="30"/>
      <c r="Z24" s="30"/>
      <c r="AA24" s="30"/>
    </row>
    <row r="25" spans="1:27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30"/>
      <c r="Y25" s="30"/>
      <c r="Z25" s="30"/>
      <c r="AA25" s="30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9"/>
      <c r="K29" s="29"/>
      <c r="L29" s="29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6.8515625" style="0" customWidth="1"/>
    <col min="3" max="3" width="39.57421875" style="0" customWidth="1"/>
    <col min="4" max="4" width="11.7109375" style="0" customWidth="1"/>
    <col min="5" max="5" width="11.57421875" style="0" customWidth="1"/>
    <col min="6" max="6" width="2.28125" style="0" customWidth="1"/>
    <col min="7" max="7" width="11.57421875" style="0" customWidth="1"/>
    <col min="8" max="8" width="11.7109375" style="0" customWidth="1"/>
    <col min="9" max="9" width="2.28125" style="0" customWidth="1"/>
    <col min="10" max="10" width="11.57421875" style="0" customWidth="1"/>
    <col min="11" max="11" width="10.8515625" style="0" customWidth="1"/>
  </cols>
  <sheetData>
    <row r="1" spans="1:19" ht="12.75">
      <c r="A1" s="12"/>
      <c r="B1" s="69" t="s">
        <v>139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2.75">
      <c r="A2" s="12"/>
      <c r="B2" s="69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34"/>
      <c r="C3" s="52"/>
      <c r="D3" s="51" t="s">
        <v>113</v>
      </c>
      <c r="E3" s="53"/>
      <c r="F3" s="52"/>
      <c r="G3" s="53"/>
      <c r="H3" s="52"/>
      <c r="I3" s="52"/>
      <c r="J3" s="53"/>
      <c r="K3" s="45"/>
      <c r="L3" s="12"/>
      <c r="M3" s="12"/>
      <c r="N3" s="12"/>
      <c r="O3" s="12"/>
      <c r="P3" s="12"/>
      <c r="Q3" s="12"/>
      <c r="R3" s="12"/>
      <c r="S3" s="12"/>
    </row>
    <row r="4" spans="1:19" ht="12.75">
      <c r="A4" s="12"/>
      <c r="B4" s="55"/>
      <c r="C4" s="11"/>
      <c r="D4" s="54" t="s">
        <v>51</v>
      </c>
      <c r="E4" s="33"/>
      <c r="F4" s="11"/>
      <c r="G4" s="54" t="s">
        <v>112</v>
      </c>
      <c r="H4" s="57"/>
      <c r="I4" s="12"/>
      <c r="J4" s="54" t="s">
        <v>40</v>
      </c>
      <c r="K4" s="57"/>
      <c r="L4" s="12"/>
      <c r="M4" s="12"/>
      <c r="N4" s="12"/>
      <c r="O4" s="12"/>
      <c r="P4" s="12"/>
      <c r="Q4" s="12"/>
      <c r="R4" s="12"/>
      <c r="S4" s="12"/>
    </row>
    <row r="5" spans="1:19" ht="25.5">
      <c r="A5" s="12"/>
      <c r="B5" s="56" t="s">
        <v>0</v>
      </c>
      <c r="C5" s="56" t="s">
        <v>52</v>
      </c>
      <c r="D5" s="59" t="s">
        <v>133</v>
      </c>
      <c r="E5" s="59" t="s">
        <v>134</v>
      </c>
      <c r="F5" s="32"/>
      <c r="G5" s="59" t="s">
        <v>133</v>
      </c>
      <c r="H5" s="59" t="s">
        <v>134</v>
      </c>
      <c r="I5" s="12"/>
      <c r="J5" s="59" t="s">
        <v>133</v>
      </c>
      <c r="K5" s="59" t="s">
        <v>134</v>
      </c>
      <c r="L5" s="12"/>
      <c r="M5" s="12"/>
      <c r="N5" s="12"/>
      <c r="O5" s="12"/>
      <c r="P5" s="12"/>
      <c r="Q5" s="12"/>
      <c r="R5" s="12"/>
      <c r="S5" s="12"/>
    </row>
    <row r="6" spans="1:19" ht="12.75">
      <c r="A6" s="12"/>
      <c r="B6" s="2" t="s">
        <v>88</v>
      </c>
      <c r="C6" s="2" t="s">
        <v>115</v>
      </c>
      <c r="D6" s="4">
        <v>0</v>
      </c>
      <c r="E6" s="4">
        <v>0</v>
      </c>
      <c r="F6" s="11"/>
      <c r="G6" s="4">
        <v>0</v>
      </c>
      <c r="H6" s="4">
        <v>0</v>
      </c>
      <c r="I6" s="12"/>
      <c r="J6" s="4">
        <v>0</v>
      </c>
      <c r="K6" s="4">
        <v>0</v>
      </c>
      <c r="L6" s="12"/>
      <c r="M6" s="12"/>
      <c r="N6" s="12"/>
      <c r="O6" s="12"/>
      <c r="P6" s="12"/>
      <c r="Q6" s="12"/>
      <c r="R6" s="12"/>
      <c r="S6" s="12"/>
    </row>
    <row r="7" spans="1:19" ht="12.75">
      <c r="A7" s="12"/>
      <c r="B7" s="2" t="s">
        <v>90</v>
      </c>
      <c r="C7" s="2" t="s">
        <v>116</v>
      </c>
      <c r="D7" s="4">
        <v>0</v>
      </c>
      <c r="E7" s="4">
        <v>0</v>
      </c>
      <c r="F7" s="11"/>
      <c r="G7" s="4">
        <v>0</v>
      </c>
      <c r="H7" s="4">
        <v>0</v>
      </c>
      <c r="I7" s="12"/>
      <c r="J7" s="4">
        <v>0</v>
      </c>
      <c r="K7" s="4">
        <v>0</v>
      </c>
      <c r="L7" s="12"/>
      <c r="M7" s="12"/>
      <c r="N7" s="12"/>
      <c r="O7" s="12"/>
      <c r="P7" s="12"/>
      <c r="Q7" s="12"/>
      <c r="R7" s="12"/>
      <c r="S7" s="12"/>
    </row>
    <row r="8" spans="1:19" ht="12.75">
      <c r="A8" s="12"/>
      <c r="B8" s="2" t="s">
        <v>91</v>
      </c>
      <c r="C8" s="2" t="s">
        <v>117</v>
      </c>
      <c r="D8" s="4">
        <v>0</v>
      </c>
      <c r="E8" s="4">
        <v>0</v>
      </c>
      <c r="F8" s="11"/>
      <c r="G8" s="4">
        <v>0</v>
      </c>
      <c r="H8" s="4">
        <v>0</v>
      </c>
      <c r="I8" s="12"/>
      <c r="J8" s="4">
        <v>0</v>
      </c>
      <c r="K8" s="4">
        <v>0</v>
      </c>
      <c r="L8" s="12"/>
      <c r="M8" s="12"/>
      <c r="N8" s="12"/>
      <c r="O8" s="12"/>
      <c r="P8" s="12"/>
      <c r="Q8" s="12"/>
      <c r="R8" s="12"/>
      <c r="S8" s="12"/>
    </row>
    <row r="9" spans="1:19" ht="12.75">
      <c r="A9" s="12"/>
      <c r="B9" s="2" t="s">
        <v>92</v>
      </c>
      <c r="C9" s="2" t="s">
        <v>118</v>
      </c>
      <c r="D9" s="4">
        <v>0</v>
      </c>
      <c r="E9" s="4">
        <v>300</v>
      </c>
      <c r="F9" s="11"/>
      <c r="G9" s="4">
        <v>0</v>
      </c>
      <c r="H9" s="4">
        <v>600</v>
      </c>
      <c r="I9" s="12"/>
      <c r="J9" s="4">
        <v>0</v>
      </c>
      <c r="K9" s="4">
        <v>100</v>
      </c>
      <c r="L9" s="12"/>
      <c r="M9" s="12"/>
      <c r="N9" s="12"/>
      <c r="O9" s="12"/>
      <c r="P9" s="12"/>
      <c r="Q9" s="12"/>
      <c r="R9" s="12"/>
      <c r="S9" s="12"/>
    </row>
    <row r="10" spans="1:19" ht="12.75">
      <c r="A10" s="12"/>
      <c r="B10" s="2" t="s">
        <v>93</v>
      </c>
      <c r="C10" s="2" t="s">
        <v>119</v>
      </c>
      <c r="D10" s="4">
        <v>0</v>
      </c>
      <c r="E10" s="4">
        <v>0</v>
      </c>
      <c r="F10" s="11"/>
      <c r="G10" s="4">
        <v>0</v>
      </c>
      <c r="H10" s="4">
        <v>0</v>
      </c>
      <c r="I10" s="12"/>
      <c r="J10" s="4">
        <v>0</v>
      </c>
      <c r="K10" s="4">
        <v>0</v>
      </c>
      <c r="L10" s="12"/>
      <c r="M10" s="12"/>
      <c r="N10" s="12"/>
      <c r="O10" s="12"/>
      <c r="P10" s="12"/>
      <c r="Q10" s="12"/>
      <c r="R10" s="12"/>
      <c r="S10" s="12"/>
    </row>
    <row r="11" spans="1:19" ht="12.75">
      <c r="A11" s="12"/>
      <c r="B11" s="2" t="s">
        <v>120</v>
      </c>
      <c r="C11" s="2" t="s">
        <v>121</v>
      </c>
      <c r="D11" s="4">
        <v>0</v>
      </c>
      <c r="E11" s="4">
        <v>0</v>
      </c>
      <c r="F11" s="11"/>
      <c r="G11" s="4">
        <v>0</v>
      </c>
      <c r="H11" s="4">
        <v>0</v>
      </c>
      <c r="I11" s="12"/>
      <c r="J11" s="4">
        <v>0</v>
      </c>
      <c r="K11" s="4">
        <v>0</v>
      </c>
      <c r="L11" s="12"/>
      <c r="M11" s="12"/>
      <c r="N11" s="12"/>
      <c r="O11" s="12"/>
      <c r="P11" s="12"/>
      <c r="Q11" s="12"/>
      <c r="R11" s="12"/>
      <c r="S11" s="12"/>
    </row>
    <row r="12" spans="1:19" ht="12.75">
      <c r="A12" s="12"/>
      <c r="B12" s="2" t="s">
        <v>122</v>
      </c>
      <c r="C12" s="2" t="s">
        <v>123</v>
      </c>
      <c r="D12" s="4">
        <v>0</v>
      </c>
      <c r="E12" s="4">
        <v>0</v>
      </c>
      <c r="F12" s="11"/>
      <c r="G12" s="4">
        <v>0</v>
      </c>
      <c r="H12" s="4">
        <v>0</v>
      </c>
      <c r="I12" s="12"/>
      <c r="J12" s="4">
        <v>0</v>
      </c>
      <c r="K12" s="4">
        <v>0</v>
      </c>
      <c r="L12" s="12"/>
      <c r="M12" s="12"/>
      <c r="N12" s="12"/>
      <c r="O12" s="12"/>
      <c r="P12" s="12"/>
      <c r="Q12" s="12"/>
      <c r="R12" s="12"/>
      <c r="S12" s="12"/>
    </row>
    <row r="13" spans="1:19" ht="12.75">
      <c r="A13" s="12"/>
      <c r="B13" s="2" t="s">
        <v>124</v>
      </c>
      <c r="C13" s="2" t="s">
        <v>125</v>
      </c>
      <c r="D13" s="4">
        <v>0</v>
      </c>
      <c r="E13" s="4">
        <v>0</v>
      </c>
      <c r="F13" s="11"/>
      <c r="G13" s="4">
        <v>0</v>
      </c>
      <c r="H13" s="4">
        <v>0</v>
      </c>
      <c r="I13" s="12"/>
      <c r="J13" s="4">
        <v>0</v>
      </c>
      <c r="K13" s="4">
        <v>0</v>
      </c>
      <c r="L13" s="12"/>
      <c r="M13" s="12"/>
      <c r="N13" s="12"/>
      <c r="O13" s="12"/>
      <c r="P13" s="12"/>
      <c r="Q13" s="12"/>
      <c r="R13" s="12"/>
      <c r="S13" s="12"/>
    </row>
    <row r="14" spans="1:19" ht="12.75">
      <c r="A14" s="12"/>
      <c r="B14" s="2" t="s">
        <v>126</v>
      </c>
      <c r="C14" s="2" t="s">
        <v>127</v>
      </c>
      <c r="D14" s="4">
        <v>0</v>
      </c>
      <c r="E14" s="4">
        <v>0</v>
      </c>
      <c r="F14" s="11"/>
      <c r="G14" s="4">
        <v>0</v>
      </c>
      <c r="H14" s="4">
        <v>0</v>
      </c>
      <c r="I14" s="12"/>
      <c r="J14" s="4">
        <v>0</v>
      </c>
      <c r="K14" s="4">
        <v>0</v>
      </c>
      <c r="L14" s="12"/>
      <c r="M14" s="12"/>
      <c r="N14" s="12"/>
      <c r="O14" s="12"/>
      <c r="P14" s="12"/>
      <c r="Q14" s="12"/>
      <c r="R14" s="12"/>
      <c r="S14" s="12"/>
    </row>
    <row r="15" spans="1:19" ht="12.75">
      <c r="A15" s="12"/>
      <c r="B15" s="2" t="s">
        <v>128</v>
      </c>
      <c r="C15" s="2" t="s">
        <v>129</v>
      </c>
      <c r="D15" s="4">
        <v>0</v>
      </c>
      <c r="E15" s="4">
        <v>0</v>
      </c>
      <c r="F15" s="11"/>
      <c r="G15" s="4">
        <v>0</v>
      </c>
      <c r="H15" s="4">
        <v>0</v>
      </c>
      <c r="I15" s="12"/>
      <c r="J15" s="4">
        <v>0</v>
      </c>
      <c r="K15" s="4">
        <v>0</v>
      </c>
      <c r="L15" s="12"/>
      <c r="M15" s="12"/>
      <c r="N15" s="12"/>
      <c r="O15" s="12"/>
      <c r="P15" s="12"/>
      <c r="Q15" s="12"/>
      <c r="R15" s="12"/>
      <c r="S15" s="12"/>
    </row>
    <row r="16" spans="1:19" ht="12.75">
      <c r="A16" s="12"/>
      <c r="B16" s="11"/>
      <c r="C16" s="11"/>
      <c r="D16" s="6">
        <f>SUM(D6:D15)</f>
        <v>0</v>
      </c>
      <c r="E16" s="6">
        <f>SUM(E6:E15)</f>
        <v>300</v>
      </c>
      <c r="F16" s="11"/>
      <c r="G16" s="6">
        <f>SUM(G6:G15)</f>
        <v>0</v>
      </c>
      <c r="H16" s="6">
        <f>SUM(H6:H15)</f>
        <v>600</v>
      </c>
      <c r="I16" s="12"/>
      <c r="J16" s="6">
        <f>SUM(J6:J15)</f>
        <v>0</v>
      </c>
      <c r="K16" s="6">
        <f>SUM(K6:K15)</f>
        <v>100</v>
      </c>
      <c r="L16" s="12"/>
      <c r="M16" s="12"/>
      <c r="N16" s="12"/>
      <c r="O16" s="12"/>
      <c r="P16" s="12"/>
      <c r="Q16" s="12"/>
      <c r="R16" s="12"/>
      <c r="S16" s="12"/>
    </row>
    <row r="17" spans="1:19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:19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:19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:19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:19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:19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9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1:19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:19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:19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:19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:19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:19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1:19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:19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:19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1:19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:19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1:19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1:19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1:19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1:19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1:19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1:19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:19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:19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1:19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1:19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1:19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1:19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:19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:19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1:19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1:19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1:19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1:19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1:19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1:19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1:19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1:19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1:19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1:19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1:19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1:19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1:19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1:19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1:19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1:19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1:19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1:19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1:19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1:19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1:19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1:19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1:19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1:19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1:19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1:19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1:19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1:19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1:19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1:19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:19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1:19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1:19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1:19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1:19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1:19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1:19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1:19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1:19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1:19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1:19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1:19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1:19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1:19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1:19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1:19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1:19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1:19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1:19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1:19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1:19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1:19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1:19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1:19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1:19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1:19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1:19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1:19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1:19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1:19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1:19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1:19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1:19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1:19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1:19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1:19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1:19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2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8.28125" style="0" hidden="1" customWidth="1"/>
    <col min="3" max="3" width="24.28125" style="0" customWidth="1"/>
    <col min="20" max="20" width="8.28125" style="0" customWidth="1"/>
    <col min="21" max="21" width="9.00390625" style="0" customWidth="1"/>
    <col min="22" max="22" width="17.57421875" style="0" customWidth="1"/>
  </cols>
  <sheetData>
    <row r="1" spans="3:21" ht="15.75">
      <c r="C1" s="69" t="s">
        <v>139</v>
      </c>
      <c r="D1" s="69"/>
      <c r="E1" s="69"/>
      <c r="F1" s="69"/>
      <c r="G1" s="69"/>
      <c r="H1" s="69"/>
      <c r="I1" s="69"/>
      <c r="J1" s="69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3:21" ht="15.75">
      <c r="C2" s="66"/>
      <c r="D2" s="67"/>
      <c r="E2" s="67"/>
      <c r="F2" s="67"/>
      <c r="G2" s="67"/>
      <c r="H2" s="67"/>
      <c r="I2" s="67"/>
      <c r="J2" s="67"/>
      <c r="K2" s="67"/>
      <c r="L2" s="67"/>
      <c r="M2" s="62"/>
      <c r="N2" s="62"/>
      <c r="O2" s="62"/>
      <c r="P2" s="62"/>
      <c r="Q2" s="62"/>
      <c r="R2" s="62"/>
      <c r="S2" s="62"/>
      <c r="T2" s="62"/>
      <c r="U2" s="62"/>
    </row>
    <row r="3" spans="1:21" ht="12.75" customHeight="1">
      <c r="A3" s="62"/>
      <c r="B3" s="62"/>
      <c r="C3" s="65" t="s">
        <v>136</v>
      </c>
      <c r="D3" s="65"/>
      <c r="E3" s="65"/>
      <c r="F3" s="65"/>
      <c r="G3" s="65"/>
      <c r="H3" s="65"/>
      <c r="I3" s="65"/>
      <c r="J3" s="65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ht="32.25" customHeight="1">
      <c r="A4" s="62"/>
      <c r="B4" s="62"/>
      <c r="C4" s="66" t="s">
        <v>137</v>
      </c>
      <c r="D4" s="67"/>
      <c r="E4" s="67"/>
      <c r="F4" s="67"/>
      <c r="G4" s="67"/>
      <c r="H4" s="67"/>
      <c r="I4" s="67"/>
      <c r="J4" s="67"/>
      <c r="K4" s="67"/>
      <c r="L4" s="67"/>
      <c r="M4" s="62"/>
      <c r="N4" s="62"/>
      <c r="O4" s="62"/>
      <c r="P4" s="62"/>
      <c r="Q4" s="62"/>
      <c r="R4" s="62"/>
      <c r="S4" s="62"/>
      <c r="T4" s="62"/>
      <c r="U4" s="62"/>
    </row>
    <row r="5" spans="1:21" ht="12" customHeight="1">
      <c r="A5" s="62"/>
      <c r="B5" s="62"/>
      <c r="C5" s="63"/>
      <c r="D5" s="64"/>
      <c r="E5" s="64"/>
      <c r="F5" s="64"/>
      <c r="G5" s="64"/>
      <c r="H5" s="64"/>
      <c r="I5" s="64"/>
      <c r="J5" s="64"/>
      <c r="K5" s="64"/>
      <c r="L5" s="64"/>
      <c r="M5" s="62"/>
      <c r="N5" s="62"/>
      <c r="O5" s="62"/>
      <c r="P5" s="62"/>
      <c r="Q5" s="62"/>
      <c r="R5" s="62"/>
      <c r="S5" s="62"/>
      <c r="T5" s="62"/>
      <c r="U5" s="62"/>
    </row>
    <row r="6" spans="1:21" ht="12.75" customHeight="1">
      <c r="A6" s="62"/>
      <c r="B6" s="62"/>
      <c r="C6" s="68" t="s">
        <v>138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</row>
    <row r="7" ht="12.75">
      <c r="C7" s="31" t="s">
        <v>130</v>
      </c>
    </row>
    <row r="8" ht="12.75">
      <c r="C8" s="31" t="s">
        <v>131</v>
      </c>
    </row>
    <row r="9" ht="12.75">
      <c r="C9" s="31" t="s">
        <v>132</v>
      </c>
    </row>
    <row r="10" spans="1:46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ht="15.75">
      <c r="A11" s="11"/>
      <c r="B11" s="11"/>
      <c r="C11" s="11"/>
      <c r="D11" s="33"/>
      <c r="E11" s="33"/>
      <c r="F11" s="33"/>
      <c r="G11" s="33"/>
      <c r="H11" s="33"/>
      <c r="I11" s="33"/>
      <c r="J11" s="33"/>
      <c r="K11" s="49" t="s">
        <v>53</v>
      </c>
      <c r="L11" s="33"/>
      <c r="M11" s="33"/>
      <c r="N11" s="33"/>
      <c r="O11" s="33"/>
      <c r="P11" s="33"/>
      <c r="Q11" s="33"/>
      <c r="R11" s="33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ht="12.75">
      <c r="A12" s="11"/>
      <c r="B12" s="11"/>
      <c r="C12" s="11"/>
      <c r="D12" s="33"/>
      <c r="E12" s="36" t="s">
        <v>6</v>
      </c>
      <c r="F12" s="37"/>
      <c r="G12" s="34"/>
      <c r="H12" s="44" t="s">
        <v>8</v>
      </c>
      <c r="I12" s="45"/>
      <c r="J12" s="40"/>
      <c r="K12" s="36" t="s">
        <v>9</v>
      </c>
      <c r="L12" s="40"/>
      <c r="M12" s="34"/>
      <c r="N12" s="44" t="s">
        <v>10</v>
      </c>
      <c r="O12" s="45"/>
      <c r="P12" s="38"/>
      <c r="Q12" s="39" t="s">
        <v>11</v>
      </c>
      <c r="R12" s="4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ht="12.75">
      <c r="A13" s="11"/>
      <c r="B13" s="11"/>
      <c r="C13" s="11"/>
      <c r="D13" s="35"/>
      <c r="E13" s="25" t="s">
        <v>7</v>
      </c>
      <c r="F13" s="43"/>
      <c r="G13" s="42"/>
      <c r="H13" s="25" t="s">
        <v>42</v>
      </c>
      <c r="I13" s="33"/>
      <c r="J13" s="33"/>
      <c r="K13" s="25" t="s">
        <v>43</v>
      </c>
      <c r="L13" s="33"/>
      <c r="M13" s="34"/>
      <c r="N13" s="46" t="s">
        <v>44</v>
      </c>
      <c r="O13" s="45"/>
      <c r="P13" s="33"/>
      <c r="Q13" s="47" t="s">
        <v>45</v>
      </c>
      <c r="R13" s="33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ht="38.25">
      <c r="A14" s="11"/>
      <c r="B14" s="7" t="s">
        <v>0</v>
      </c>
      <c r="C14" s="7" t="s">
        <v>114</v>
      </c>
      <c r="D14" s="61" t="s">
        <v>133</v>
      </c>
      <c r="E14" s="61" t="s">
        <v>134</v>
      </c>
      <c r="F14" s="7" t="s">
        <v>4</v>
      </c>
      <c r="G14" s="61" t="s">
        <v>133</v>
      </c>
      <c r="H14" s="61" t="s">
        <v>134</v>
      </c>
      <c r="I14" s="7" t="s">
        <v>4</v>
      </c>
      <c r="J14" s="61" t="s">
        <v>133</v>
      </c>
      <c r="K14" s="61" t="s">
        <v>134</v>
      </c>
      <c r="L14" s="7" t="s">
        <v>4</v>
      </c>
      <c r="M14" s="61" t="s">
        <v>133</v>
      </c>
      <c r="N14" s="61" t="s">
        <v>134</v>
      </c>
      <c r="O14" s="7" t="s">
        <v>4</v>
      </c>
      <c r="P14" s="61" t="s">
        <v>133</v>
      </c>
      <c r="Q14" s="61" t="s">
        <v>134</v>
      </c>
      <c r="R14" s="7" t="s">
        <v>4</v>
      </c>
      <c r="S14" s="61" t="str">
        <f>P14&amp;" Total"</f>
        <v>NORTH-BOUND Total</v>
      </c>
      <c r="T14" s="61" t="str">
        <f>Q14&amp;" Total"</f>
        <v>SOUTH-BOUND Total</v>
      </c>
      <c r="U14" s="7" t="s">
        <v>4</v>
      </c>
      <c r="V14" s="7" t="s">
        <v>114</v>
      </c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ht="12.75">
      <c r="A15" s="11"/>
      <c r="B15" s="3">
        <v>1075</v>
      </c>
      <c r="C15" s="3" t="s">
        <v>130</v>
      </c>
      <c r="D15" s="3">
        <v>0</v>
      </c>
      <c r="E15" s="3">
        <v>0</v>
      </c>
      <c r="F15" s="3">
        <f>SUM(D15:E15)</f>
        <v>0</v>
      </c>
      <c r="G15" s="3">
        <v>0</v>
      </c>
      <c r="H15" s="3">
        <v>0</v>
      </c>
      <c r="I15" s="3">
        <f>SUM(G15:H15)</f>
        <v>0</v>
      </c>
      <c r="J15" s="3">
        <v>0</v>
      </c>
      <c r="K15" s="3">
        <v>0</v>
      </c>
      <c r="L15" s="3">
        <f>SUM(J15:K15)</f>
        <v>0</v>
      </c>
      <c r="M15" s="3">
        <v>0</v>
      </c>
      <c r="N15" s="3">
        <v>0</v>
      </c>
      <c r="O15" s="3">
        <f>SUM(M15:N15)</f>
        <v>0</v>
      </c>
      <c r="P15" s="3">
        <v>0</v>
      </c>
      <c r="Q15" s="3">
        <v>0</v>
      </c>
      <c r="R15" s="3">
        <f>SUM(P15:Q15)</f>
        <v>0</v>
      </c>
      <c r="S15" s="5">
        <f>D15+G15+J15+M15+P15</f>
        <v>0</v>
      </c>
      <c r="T15" s="5">
        <f>E15+H15+K15+N15+Q15</f>
        <v>0</v>
      </c>
      <c r="U15" s="5">
        <f>S15+T15</f>
        <v>0</v>
      </c>
      <c r="V15" s="3" t="s">
        <v>130</v>
      </c>
      <c r="W15" s="11" t="s">
        <v>135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ht="12.75">
      <c r="A16" s="11"/>
      <c r="B16" s="3">
        <v>1202</v>
      </c>
      <c r="C16" s="3" t="s">
        <v>131</v>
      </c>
      <c r="D16" s="3">
        <v>0</v>
      </c>
      <c r="E16" s="3">
        <v>0</v>
      </c>
      <c r="F16" s="3">
        <f aca="true" t="shared" si="0" ref="F16:F40">SUM(D16:E16)</f>
        <v>0</v>
      </c>
      <c r="G16" s="3">
        <v>0</v>
      </c>
      <c r="H16" s="3">
        <v>0</v>
      </c>
      <c r="I16" s="3">
        <f aca="true" t="shared" si="1" ref="I16:I28">SUM(G16:H16)</f>
        <v>0</v>
      </c>
      <c r="J16" s="3">
        <v>0</v>
      </c>
      <c r="K16" s="3">
        <v>0</v>
      </c>
      <c r="L16" s="3">
        <f>SUM(J16:K16)</f>
        <v>0</v>
      </c>
      <c r="M16" s="3">
        <v>0</v>
      </c>
      <c r="N16" s="3">
        <v>0</v>
      </c>
      <c r="O16" s="3">
        <f aca="true" t="shared" si="2" ref="O16:O40">SUM(M16:N16)</f>
        <v>0</v>
      </c>
      <c r="P16" s="3">
        <v>0</v>
      </c>
      <c r="Q16" s="3">
        <v>0</v>
      </c>
      <c r="R16" s="3">
        <f aca="true" t="shared" si="3" ref="R16:R40">SUM(P16:Q16)</f>
        <v>0</v>
      </c>
      <c r="S16" s="5">
        <f aca="true" t="shared" si="4" ref="S16:T41">D16+G16+J16+M16+P16</f>
        <v>0</v>
      </c>
      <c r="T16" s="5">
        <f t="shared" si="4"/>
        <v>0</v>
      </c>
      <c r="U16" s="5">
        <f aca="true" t="shared" si="5" ref="U16:U41">S16+T16</f>
        <v>0</v>
      </c>
      <c r="V16" s="3" t="s">
        <v>131</v>
      </c>
      <c r="W16" s="11" t="s">
        <v>135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ht="12.75">
      <c r="A17" s="11"/>
      <c r="B17" s="3">
        <v>1203</v>
      </c>
      <c r="C17" s="3" t="s">
        <v>132</v>
      </c>
      <c r="D17" s="3">
        <v>0</v>
      </c>
      <c r="E17" s="3">
        <v>2400</v>
      </c>
      <c r="F17" s="3">
        <f t="shared" si="0"/>
        <v>2400</v>
      </c>
      <c r="G17" s="3">
        <v>0</v>
      </c>
      <c r="H17" s="3">
        <v>0</v>
      </c>
      <c r="I17" s="3">
        <f t="shared" si="1"/>
        <v>0</v>
      </c>
      <c r="J17" s="3">
        <v>0</v>
      </c>
      <c r="K17" s="3">
        <v>0</v>
      </c>
      <c r="L17" s="3">
        <f>SUM(J17:K17)</f>
        <v>0</v>
      </c>
      <c r="M17" s="3">
        <v>0</v>
      </c>
      <c r="N17" s="3">
        <v>0</v>
      </c>
      <c r="O17" s="3">
        <f t="shared" si="2"/>
        <v>0</v>
      </c>
      <c r="P17" s="3">
        <v>0</v>
      </c>
      <c r="Q17" s="3">
        <v>0</v>
      </c>
      <c r="R17" s="3">
        <f t="shared" si="3"/>
        <v>0</v>
      </c>
      <c r="S17" s="5">
        <f t="shared" si="4"/>
        <v>0</v>
      </c>
      <c r="T17" s="5">
        <f t="shared" si="4"/>
        <v>2400</v>
      </c>
      <c r="U17" s="5">
        <f t="shared" si="5"/>
        <v>2400</v>
      </c>
      <c r="V17" s="3" t="s">
        <v>132</v>
      </c>
      <c r="W17" s="11" t="s">
        <v>135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12.75">
      <c r="A18" s="11"/>
      <c r="B18" s="3"/>
      <c r="C18" s="3"/>
      <c r="D18" s="3">
        <v>0</v>
      </c>
      <c r="E18" s="3">
        <v>0</v>
      </c>
      <c r="F18" s="3">
        <f t="shared" si="0"/>
        <v>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>SUM(J18:K18)</f>
        <v>0</v>
      </c>
      <c r="M18" s="3">
        <v>0</v>
      </c>
      <c r="N18" s="3">
        <v>0</v>
      </c>
      <c r="O18" s="3">
        <f t="shared" si="2"/>
        <v>0</v>
      </c>
      <c r="P18" s="3">
        <v>0</v>
      </c>
      <c r="Q18" s="3">
        <v>0</v>
      </c>
      <c r="R18" s="3">
        <f t="shared" si="3"/>
        <v>0</v>
      </c>
      <c r="S18" s="5">
        <f t="shared" si="4"/>
        <v>0</v>
      </c>
      <c r="T18" s="5">
        <f t="shared" si="4"/>
        <v>0</v>
      </c>
      <c r="U18" s="5">
        <f t="shared" si="5"/>
        <v>0</v>
      </c>
      <c r="V18" s="3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2.75">
      <c r="A19" s="11"/>
      <c r="B19" s="3"/>
      <c r="C19" s="3"/>
      <c r="D19" s="3">
        <v>0</v>
      </c>
      <c r="E19" s="3">
        <v>0</v>
      </c>
      <c r="F19" s="3">
        <f t="shared" si="0"/>
        <v>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0</v>
      </c>
      <c r="L19" s="3">
        <f>SUM(J19:K19)</f>
        <v>0</v>
      </c>
      <c r="M19" s="3">
        <v>0</v>
      </c>
      <c r="N19" s="3">
        <v>0</v>
      </c>
      <c r="O19" s="3">
        <f t="shared" si="2"/>
        <v>0</v>
      </c>
      <c r="P19" s="3">
        <v>0</v>
      </c>
      <c r="Q19" s="3">
        <v>0</v>
      </c>
      <c r="R19" s="3">
        <f t="shared" si="3"/>
        <v>0</v>
      </c>
      <c r="S19" s="5">
        <f t="shared" si="4"/>
        <v>0</v>
      </c>
      <c r="T19" s="5">
        <f t="shared" si="4"/>
        <v>0</v>
      </c>
      <c r="U19" s="5">
        <f t="shared" si="5"/>
        <v>0</v>
      </c>
      <c r="V19" s="3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ht="12.75">
      <c r="A20" s="11"/>
      <c r="B20" s="3"/>
      <c r="C20" s="3"/>
      <c r="D20" s="3">
        <v>0</v>
      </c>
      <c r="E20" s="3">
        <v>0</v>
      </c>
      <c r="F20" s="3">
        <f t="shared" si="0"/>
        <v>0</v>
      </c>
      <c r="G20" s="3">
        <v>0</v>
      </c>
      <c r="H20" s="3">
        <v>0</v>
      </c>
      <c r="I20" s="3">
        <f t="shared" si="1"/>
        <v>0</v>
      </c>
      <c r="J20" s="3">
        <v>0</v>
      </c>
      <c r="K20" s="3">
        <v>0</v>
      </c>
      <c r="L20" s="3">
        <f aca="true" t="shared" si="6" ref="L20:L40">SUM(J20:K20)</f>
        <v>0</v>
      </c>
      <c r="M20" s="3">
        <v>0</v>
      </c>
      <c r="N20" s="3">
        <v>0</v>
      </c>
      <c r="O20" s="3">
        <f t="shared" si="2"/>
        <v>0</v>
      </c>
      <c r="P20" s="3">
        <v>0</v>
      </c>
      <c r="Q20" s="3">
        <v>0</v>
      </c>
      <c r="R20" s="3">
        <f t="shared" si="3"/>
        <v>0</v>
      </c>
      <c r="S20" s="5">
        <f t="shared" si="4"/>
        <v>0</v>
      </c>
      <c r="T20" s="5">
        <f t="shared" si="4"/>
        <v>0</v>
      </c>
      <c r="U20" s="5">
        <f t="shared" si="5"/>
        <v>0</v>
      </c>
      <c r="V20" s="3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ht="12.75">
      <c r="A21" s="11"/>
      <c r="B21" s="3"/>
      <c r="C21" s="3"/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 t="shared" si="1"/>
        <v>0</v>
      </c>
      <c r="J21" s="3">
        <v>0</v>
      </c>
      <c r="K21" s="3">
        <v>0</v>
      </c>
      <c r="L21" s="3">
        <f t="shared" si="6"/>
        <v>0</v>
      </c>
      <c r="M21" s="3">
        <v>0</v>
      </c>
      <c r="N21" s="3">
        <v>0</v>
      </c>
      <c r="O21" s="3">
        <f t="shared" si="2"/>
        <v>0</v>
      </c>
      <c r="P21" s="3">
        <v>0</v>
      </c>
      <c r="Q21" s="3">
        <v>0</v>
      </c>
      <c r="R21" s="3">
        <f t="shared" si="3"/>
        <v>0</v>
      </c>
      <c r="S21" s="5">
        <f t="shared" si="4"/>
        <v>0</v>
      </c>
      <c r="T21" s="5">
        <f t="shared" si="4"/>
        <v>0</v>
      </c>
      <c r="U21" s="5">
        <f t="shared" si="5"/>
        <v>0</v>
      </c>
      <c r="V21" s="3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1:46" ht="12.75">
      <c r="A22" s="11"/>
      <c r="B22" s="3"/>
      <c r="C22" s="3"/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 t="shared" si="1"/>
        <v>0</v>
      </c>
      <c r="J22" s="3">
        <v>0</v>
      </c>
      <c r="K22" s="3">
        <v>0</v>
      </c>
      <c r="L22" s="3">
        <f t="shared" si="6"/>
        <v>0</v>
      </c>
      <c r="M22" s="3">
        <v>0</v>
      </c>
      <c r="N22" s="3">
        <v>0</v>
      </c>
      <c r="O22" s="3">
        <f t="shared" si="2"/>
        <v>0</v>
      </c>
      <c r="P22" s="3">
        <v>0</v>
      </c>
      <c r="Q22" s="3">
        <v>0</v>
      </c>
      <c r="R22" s="3">
        <f t="shared" si="3"/>
        <v>0</v>
      </c>
      <c r="S22" s="5">
        <f t="shared" si="4"/>
        <v>0</v>
      </c>
      <c r="T22" s="5">
        <f t="shared" si="4"/>
        <v>0</v>
      </c>
      <c r="U22" s="5">
        <f t="shared" si="5"/>
        <v>0</v>
      </c>
      <c r="V22" s="3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1:46" ht="12.75">
      <c r="A23" s="11"/>
      <c r="B23" s="3"/>
      <c r="C23" s="3"/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 t="shared" si="6"/>
        <v>0</v>
      </c>
      <c r="M23" s="3">
        <v>0</v>
      </c>
      <c r="N23" s="3">
        <v>0</v>
      </c>
      <c r="O23" s="3">
        <f t="shared" si="2"/>
        <v>0</v>
      </c>
      <c r="P23" s="3">
        <v>0</v>
      </c>
      <c r="Q23" s="3">
        <v>0</v>
      </c>
      <c r="R23" s="3">
        <f t="shared" si="3"/>
        <v>0</v>
      </c>
      <c r="S23" s="5">
        <f t="shared" si="4"/>
        <v>0</v>
      </c>
      <c r="T23" s="5">
        <f t="shared" si="4"/>
        <v>0</v>
      </c>
      <c r="U23" s="5">
        <f t="shared" si="5"/>
        <v>0</v>
      </c>
      <c r="V23" s="3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1:46" ht="12.75">
      <c r="A24" s="11"/>
      <c r="B24" s="3"/>
      <c r="C24" s="3"/>
      <c r="D24" s="3">
        <v>0</v>
      </c>
      <c r="E24" s="3">
        <v>0</v>
      </c>
      <c r="F24" s="3">
        <f t="shared" si="0"/>
        <v>0</v>
      </c>
      <c r="G24" s="3">
        <v>0</v>
      </c>
      <c r="H24" s="3">
        <v>0</v>
      </c>
      <c r="I24" s="3">
        <f t="shared" si="1"/>
        <v>0</v>
      </c>
      <c r="J24" s="3">
        <v>0</v>
      </c>
      <c r="K24" s="3">
        <v>0</v>
      </c>
      <c r="L24" s="3">
        <f t="shared" si="6"/>
        <v>0</v>
      </c>
      <c r="M24" s="3">
        <v>0</v>
      </c>
      <c r="N24" s="3">
        <v>0</v>
      </c>
      <c r="O24" s="3">
        <f t="shared" si="2"/>
        <v>0</v>
      </c>
      <c r="P24" s="3">
        <v>0</v>
      </c>
      <c r="Q24" s="3">
        <v>0</v>
      </c>
      <c r="R24" s="3">
        <f t="shared" si="3"/>
        <v>0</v>
      </c>
      <c r="S24" s="5">
        <f t="shared" si="4"/>
        <v>0</v>
      </c>
      <c r="T24" s="5">
        <f t="shared" si="4"/>
        <v>0</v>
      </c>
      <c r="U24" s="5">
        <f t="shared" si="5"/>
        <v>0</v>
      </c>
      <c r="V24" s="3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1:46" ht="12.75">
      <c r="A25" s="11"/>
      <c r="B25" s="3"/>
      <c r="C25" s="3"/>
      <c r="D25" s="3">
        <v>0</v>
      </c>
      <c r="E25" s="3">
        <v>0</v>
      </c>
      <c r="F25" s="3">
        <f t="shared" si="0"/>
        <v>0</v>
      </c>
      <c r="G25" s="3">
        <v>0</v>
      </c>
      <c r="H25" s="3">
        <v>0</v>
      </c>
      <c r="I25" s="3">
        <f t="shared" si="1"/>
        <v>0</v>
      </c>
      <c r="J25" s="3">
        <v>0</v>
      </c>
      <c r="K25" s="3">
        <v>0</v>
      </c>
      <c r="L25" s="3">
        <f t="shared" si="6"/>
        <v>0</v>
      </c>
      <c r="M25" s="3">
        <v>0</v>
      </c>
      <c r="N25" s="3">
        <v>0</v>
      </c>
      <c r="O25" s="3">
        <f t="shared" si="2"/>
        <v>0</v>
      </c>
      <c r="P25" s="3">
        <v>0</v>
      </c>
      <c r="Q25" s="3">
        <v>0</v>
      </c>
      <c r="R25" s="3">
        <f t="shared" si="3"/>
        <v>0</v>
      </c>
      <c r="S25" s="5">
        <f t="shared" si="4"/>
        <v>0</v>
      </c>
      <c r="T25" s="5">
        <f t="shared" si="4"/>
        <v>0</v>
      </c>
      <c r="U25" s="5">
        <f t="shared" si="5"/>
        <v>0</v>
      </c>
      <c r="V25" s="3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1:46" ht="12.75">
      <c r="A26" s="11"/>
      <c r="B26" s="3"/>
      <c r="C26" s="3"/>
      <c r="D26" s="3">
        <v>0</v>
      </c>
      <c r="E26" s="3">
        <v>0</v>
      </c>
      <c r="F26" s="3">
        <f t="shared" si="0"/>
        <v>0</v>
      </c>
      <c r="G26" s="3">
        <v>0</v>
      </c>
      <c r="H26" s="3">
        <v>0</v>
      </c>
      <c r="I26" s="3">
        <f t="shared" si="1"/>
        <v>0</v>
      </c>
      <c r="J26" s="3">
        <v>0</v>
      </c>
      <c r="K26" s="3">
        <v>0</v>
      </c>
      <c r="L26" s="3">
        <f t="shared" si="6"/>
        <v>0</v>
      </c>
      <c r="M26" s="3">
        <v>0</v>
      </c>
      <c r="N26" s="3">
        <v>0</v>
      </c>
      <c r="O26" s="3">
        <f t="shared" si="2"/>
        <v>0</v>
      </c>
      <c r="P26" s="3">
        <v>0</v>
      </c>
      <c r="Q26" s="3">
        <v>0</v>
      </c>
      <c r="R26" s="3">
        <f t="shared" si="3"/>
        <v>0</v>
      </c>
      <c r="S26" s="5">
        <f t="shared" si="4"/>
        <v>0</v>
      </c>
      <c r="T26" s="5">
        <f t="shared" si="4"/>
        <v>0</v>
      </c>
      <c r="U26" s="5">
        <f t="shared" si="5"/>
        <v>0</v>
      </c>
      <c r="V26" s="3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1:46" ht="12.75">
      <c r="A27" s="11"/>
      <c r="B27" s="3"/>
      <c r="C27" s="3"/>
      <c r="D27" s="3">
        <v>0</v>
      </c>
      <c r="E27" s="3">
        <v>0</v>
      </c>
      <c r="F27" s="3">
        <f t="shared" si="0"/>
        <v>0</v>
      </c>
      <c r="G27" s="3">
        <v>0</v>
      </c>
      <c r="H27" s="3">
        <v>0</v>
      </c>
      <c r="I27" s="3">
        <f t="shared" si="1"/>
        <v>0</v>
      </c>
      <c r="J27" s="3">
        <v>0</v>
      </c>
      <c r="K27" s="3">
        <v>0</v>
      </c>
      <c r="L27" s="3">
        <f t="shared" si="6"/>
        <v>0</v>
      </c>
      <c r="M27" s="3">
        <v>0</v>
      </c>
      <c r="N27" s="3">
        <v>0</v>
      </c>
      <c r="O27" s="3">
        <f t="shared" si="2"/>
        <v>0</v>
      </c>
      <c r="P27" s="3">
        <v>0</v>
      </c>
      <c r="Q27" s="3">
        <v>0</v>
      </c>
      <c r="R27" s="3">
        <f t="shared" si="3"/>
        <v>0</v>
      </c>
      <c r="S27" s="5">
        <f t="shared" si="4"/>
        <v>0</v>
      </c>
      <c r="T27" s="5">
        <f t="shared" si="4"/>
        <v>0</v>
      </c>
      <c r="U27" s="5">
        <f t="shared" si="5"/>
        <v>0</v>
      </c>
      <c r="V27" s="3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46" ht="12.75">
      <c r="A28" s="11"/>
      <c r="B28" s="3"/>
      <c r="C28" s="3"/>
      <c r="D28" s="3">
        <v>0</v>
      </c>
      <c r="E28" s="3">
        <v>0</v>
      </c>
      <c r="F28" s="3">
        <f t="shared" si="0"/>
        <v>0</v>
      </c>
      <c r="G28" s="3">
        <v>0</v>
      </c>
      <c r="H28" s="3">
        <v>0</v>
      </c>
      <c r="I28" s="3">
        <f t="shared" si="1"/>
        <v>0</v>
      </c>
      <c r="J28" s="3">
        <v>0</v>
      </c>
      <c r="K28" s="3">
        <v>0</v>
      </c>
      <c r="L28" s="3">
        <f t="shared" si="6"/>
        <v>0</v>
      </c>
      <c r="M28" s="3">
        <v>0</v>
      </c>
      <c r="N28" s="3">
        <v>0</v>
      </c>
      <c r="O28" s="3">
        <f t="shared" si="2"/>
        <v>0</v>
      </c>
      <c r="P28" s="3">
        <v>0</v>
      </c>
      <c r="Q28" s="3">
        <v>0</v>
      </c>
      <c r="R28" s="3">
        <f t="shared" si="3"/>
        <v>0</v>
      </c>
      <c r="S28" s="5">
        <f t="shared" si="4"/>
        <v>0</v>
      </c>
      <c r="T28" s="5">
        <f t="shared" si="4"/>
        <v>0</v>
      </c>
      <c r="U28" s="5">
        <f t="shared" si="5"/>
        <v>0</v>
      </c>
      <c r="V28" s="3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  <row r="29" spans="1:46" ht="12.75">
      <c r="A29" s="11"/>
      <c r="B29" s="3"/>
      <c r="C29" s="3"/>
      <c r="D29" s="3">
        <v>0</v>
      </c>
      <c r="E29" s="3">
        <v>0</v>
      </c>
      <c r="F29" s="3">
        <f t="shared" si="0"/>
        <v>0</v>
      </c>
      <c r="G29" s="3">
        <v>0</v>
      </c>
      <c r="H29" s="3">
        <v>0</v>
      </c>
      <c r="I29" s="3">
        <f>SUM(G29:H29)</f>
        <v>0</v>
      </c>
      <c r="J29" s="3">
        <v>0</v>
      </c>
      <c r="K29" s="3">
        <v>0</v>
      </c>
      <c r="L29" s="3">
        <f t="shared" si="6"/>
        <v>0</v>
      </c>
      <c r="M29" s="3">
        <v>0</v>
      </c>
      <c r="N29" s="3">
        <v>0</v>
      </c>
      <c r="O29" s="3">
        <f t="shared" si="2"/>
        <v>0</v>
      </c>
      <c r="P29" s="3">
        <v>0</v>
      </c>
      <c r="Q29" s="3">
        <v>0</v>
      </c>
      <c r="R29" s="3">
        <f t="shared" si="3"/>
        <v>0</v>
      </c>
      <c r="S29" s="5">
        <f t="shared" si="4"/>
        <v>0</v>
      </c>
      <c r="T29" s="5">
        <f t="shared" si="4"/>
        <v>0</v>
      </c>
      <c r="U29" s="5">
        <f t="shared" si="5"/>
        <v>0</v>
      </c>
      <c r="V29" s="3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1:46" ht="12.75">
      <c r="A30" s="11"/>
      <c r="B30" s="3"/>
      <c r="C30" s="3"/>
      <c r="D30" s="3">
        <v>0</v>
      </c>
      <c r="E30" s="3">
        <v>0</v>
      </c>
      <c r="F30" s="3">
        <f t="shared" si="0"/>
        <v>0</v>
      </c>
      <c r="G30" s="3">
        <v>0</v>
      </c>
      <c r="H30" s="3">
        <v>0</v>
      </c>
      <c r="I30" s="3">
        <f>SUM(G30:H30)</f>
        <v>0</v>
      </c>
      <c r="J30" s="3">
        <v>0</v>
      </c>
      <c r="K30" s="3">
        <v>0</v>
      </c>
      <c r="L30" s="3">
        <f t="shared" si="6"/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5">
        <f t="shared" si="4"/>
        <v>0</v>
      </c>
      <c r="T30" s="5">
        <f t="shared" si="4"/>
        <v>0</v>
      </c>
      <c r="U30" s="5">
        <f t="shared" si="5"/>
        <v>0</v>
      </c>
      <c r="V30" s="3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 ht="12.75">
      <c r="A31" s="11"/>
      <c r="B31" s="3"/>
      <c r="C31" s="3"/>
      <c r="D31" s="3">
        <v>0</v>
      </c>
      <c r="E31" s="3">
        <v>0</v>
      </c>
      <c r="F31" s="3">
        <f aca="true" t="shared" si="7" ref="F31:F39">SUM(D31:E31)</f>
        <v>0</v>
      </c>
      <c r="G31" s="3">
        <v>0</v>
      </c>
      <c r="H31" s="3">
        <v>0</v>
      </c>
      <c r="I31" s="3">
        <f aca="true" t="shared" si="8" ref="I31:I39">SUM(G31:H31)</f>
        <v>0</v>
      </c>
      <c r="J31" s="3">
        <v>0</v>
      </c>
      <c r="K31" s="3">
        <v>0</v>
      </c>
      <c r="L31" s="3">
        <f aca="true" t="shared" si="9" ref="L31:L39">SUM(J31:K31)</f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5">
        <f t="shared" si="4"/>
        <v>0</v>
      </c>
      <c r="T31" s="5">
        <f t="shared" si="4"/>
        <v>0</v>
      </c>
      <c r="U31" s="5">
        <f t="shared" si="5"/>
        <v>0</v>
      </c>
      <c r="V31" s="3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1:46" ht="12.75">
      <c r="A32" s="11"/>
      <c r="B32" s="3"/>
      <c r="C32" s="3"/>
      <c r="D32" s="3">
        <v>0</v>
      </c>
      <c r="E32" s="3">
        <v>0</v>
      </c>
      <c r="F32" s="3">
        <f t="shared" si="7"/>
        <v>0</v>
      </c>
      <c r="G32" s="3">
        <v>0</v>
      </c>
      <c r="H32" s="3">
        <v>0</v>
      </c>
      <c r="I32" s="3">
        <f t="shared" si="8"/>
        <v>0</v>
      </c>
      <c r="J32" s="3">
        <v>0</v>
      </c>
      <c r="K32" s="3">
        <v>0</v>
      </c>
      <c r="L32" s="3">
        <f t="shared" si="9"/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5">
        <f t="shared" si="4"/>
        <v>0</v>
      </c>
      <c r="T32" s="5">
        <f t="shared" si="4"/>
        <v>0</v>
      </c>
      <c r="U32" s="5">
        <f t="shared" si="5"/>
        <v>0</v>
      </c>
      <c r="V32" s="3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:46" ht="12.75">
      <c r="A33" s="11"/>
      <c r="B33" s="3"/>
      <c r="C33" s="3"/>
      <c r="D33" s="3">
        <v>0</v>
      </c>
      <c r="E33" s="3">
        <v>0</v>
      </c>
      <c r="F33" s="3">
        <f t="shared" si="7"/>
        <v>0</v>
      </c>
      <c r="G33" s="3">
        <v>0</v>
      </c>
      <c r="H33" s="3">
        <v>0</v>
      </c>
      <c r="I33" s="3">
        <f t="shared" si="8"/>
        <v>0</v>
      </c>
      <c r="J33" s="3">
        <v>0</v>
      </c>
      <c r="K33" s="3">
        <v>0</v>
      </c>
      <c r="L33" s="3">
        <f t="shared" si="9"/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5">
        <f t="shared" si="4"/>
        <v>0</v>
      </c>
      <c r="T33" s="5">
        <f t="shared" si="4"/>
        <v>0</v>
      </c>
      <c r="U33" s="5">
        <f t="shared" si="5"/>
        <v>0</v>
      </c>
      <c r="V33" s="3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:46" ht="12.75">
      <c r="A34" s="11"/>
      <c r="B34" s="3"/>
      <c r="C34" s="3"/>
      <c r="D34" s="3">
        <v>0</v>
      </c>
      <c r="E34" s="3">
        <v>0</v>
      </c>
      <c r="F34" s="3">
        <f t="shared" si="7"/>
        <v>0</v>
      </c>
      <c r="G34" s="3">
        <v>0</v>
      </c>
      <c r="H34" s="3">
        <v>0</v>
      </c>
      <c r="I34" s="3">
        <f t="shared" si="8"/>
        <v>0</v>
      </c>
      <c r="J34" s="3">
        <v>0</v>
      </c>
      <c r="K34" s="3">
        <v>0</v>
      </c>
      <c r="L34" s="3">
        <f t="shared" si="9"/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5">
        <f t="shared" si="4"/>
        <v>0</v>
      </c>
      <c r="T34" s="5">
        <f t="shared" si="4"/>
        <v>0</v>
      </c>
      <c r="U34" s="5">
        <f t="shared" si="5"/>
        <v>0</v>
      </c>
      <c r="V34" s="3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:46" ht="12.75">
      <c r="A35" s="11"/>
      <c r="B35" s="3"/>
      <c r="C35" s="3"/>
      <c r="D35" s="3">
        <v>0</v>
      </c>
      <c r="E35" s="3">
        <v>0</v>
      </c>
      <c r="F35" s="3">
        <f>SUM(D35:E35)</f>
        <v>0</v>
      </c>
      <c r="G35" s="3">
        <v>0</v>
      </c>
      <c r="H35" s="3">
        <v>0</v>
      </c>
      <c r="I35" s="3">
        <f>SUM(G35:H35)</f>
        <v>0</v>
      </c>
      <c r="J35" s="3">
        <v>0</v>
      </c>
      <c r="K35" s="3">
        <v>0</v>
      </c>
      <c r="L35" s="3">
        <f>SUM(J35:K35)</f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5">
        <f aca="true" t="shared" si="10" ref="S35:T37">D35+G35+J35+M35+P35</f>
        <v>0</v>
      </c>
      <c r="T35" s="5">
        <f t="shared" si="10"/>
        <v>0</v>
      </c>
      <c r="U35" s="5">
        <f>S35+T35</f>
        <v>0</v>
      </c>
      <c r="V35" s="3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:46" ht="12.75">
      <c r="A36" s="11"/>
      <c r="B36" s="3"/>
      <c r="C36" s="3"/>
      <c r="D36" s="3">
        <v>0</v>
      </c>
      <c r="E36" s="3">
        <v>0</v>
      </c>
      <c r="F36" s="3">
        <f>SUM(D36:E36)</f>
        <v>0</v>
      </c>
      <c r="G36" s="3">
        <v>0</v>
      </c>
      <c r="H36" s="3">
        <v>0</v>
      </c>
      <c r="I36" s="3">
        <f>SUM(G36:H36)</f>
        <v>0</v>
      </c>
      <c r="J36" s="3">
        <v>0</v>
      </c>
      <c r="K36" s="3">
        <v>0</v>
      </c>
      <c r="L36" s="3">
        <f>SUM(J36:K36)</f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5">
        <f t="shared" si="10"/>
        <v>0</v>
      </c>
      <c r="T36" s="5">
        <f t="shared" si="10"/>
        <v>0</v>
      </c>
      <c r="U36" s="5">
        <f>S36+T36</f>
        <v>0</v>
      </c>
      <c r="V36" s="3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:46" ht="12.75">
      <c r="A37" s="11"/>
      <c r="B37" s="3"/>
      <c r="C37" s="3"/>
      <c r="D37" s="3">
        <v>0</v>
      </c>
      <c r="E37" s="3">
        <v>0</v>
      </c>
      <c r="F37" s="3">
        <f>SUM(D37:E37)</f>
        <v>0</v>
      </c>
      <c r="G37" s="3">
        <v>0</v>
      </c>
      <c r="H37" s="3">
        <v>0</v>
      </c>
      <c r="I37" s="3">
        <f>SUM(G37:H37)</f>
        <v>0</v>
      </c>
      <c r="J37" s="3">
        <v>0</v>
      </c>
      <c r="K37" s="3">
        <v>0</v>
      </c>
      <c r="L37" s="3">
        <f>SUM(J37:K37)</f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5">
        <f t="shared" si="10"/>
        <v>0</v>
      </c>
      <c r="T37" s="5">
        <f t="shared" si="10"/>
        <v>0</v>
      </c>
      <c r="U37" s="5">
        <f>S37+T37</f>
        <v>0</v>
      </c>
      <c r="V37" s="3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:46" ht="12.75">
      <c r="A38" s="11"/>
      <c r="B38" s="3"/>
      <c r="C38" s="3"/>
      <c r="D38" s="3">
        <v>0</v>
      </c>
      <c r="E38" s="3">
        <v>0</v>
      </c>
      <c r="F38" s="3">
        <f t="shared" si="7"/>
        <v>0</v>
      </c>
      <c r="G38" s="3">
        <v>0</v>
      </c>
      <c r="H38" s="3">
        <v>0</v>
      </c>
      <c r="I38" s="3">
        <f t="shared" si="8"/>
        <v>0</v>
      </c>
      <c r="J38" s="3">
        <v>0</v>
      </c>
      <c r="K38" s="3">
        <v>0</v>
      </c>
      <c r="L38" s="3">
        <f t="shared" si="9"/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5">
        <f t="shared" si="4"/>
        <v>0</v>
      </c>
      <c r="T38" s="5">
        <f t="shared" si="4"/>
        <v>0</v>
      </c>
      <c r="U38" s="5">
        <f t="shared" si="5"/>
        <v>0</v>
      </c>
      <c r="V38" s="3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1:46" ht="12.75">
      <c r="A39" s="11"/>
      <c r="B39" s="3"/>
      <c r="C39" s="3"/>
      <c r="D39" s="3">
        <v>0</v>
      </c>
      <c r="E39" s="3">
        <v>0</v>
      </c>
      <c r="F39" s="3">
        <f t="shared" si="7"/>
        <v>0</v>
      </c>
      <c r="G39" s="3">
        <v>0</v>
      </c>
      <c r="H39" s="3">
        <v>0</v>
      </c>
      <c r="I39" s="3">
        <f t="shared" si="8"/>
        <v>0</v>
      </c>
      <c r="J39" s="3">
        <v>0</v>
      </c>
      <c r="K39" s="3">
        <v>0</v>
      </c>
      <c r="L39" s="3">
        <f t="shared" si="9"/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5">
        <f t="shared" si="4"/>
        <v>0</v>
      </c>
      <c r="T39" s="5">
        <f t="shared" si="4"/>
        <v>0</v>
      </c>
      <c r="U39" s="5">
        <f t="shared" si="5"/>
        <v>0</v>
      </c>
      <c r="V39" s="3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:46" ht="12.75">
      <c r="A40" s="11"/>
      <c r="B40" s="3"/>
      <c r="C40" s="3"/>
      <c r="D40" s="3">
        <v>0</v>
      </c>
      <c r="E40" s="3">
        <v>0</v>
      </c>
      <c r="F40" s="3">
        <f t="shared" si="0"/>
        <v>0</v>
      </c>
      <c r="G40" s="3">
        <v>0</v>
      </c>
      <c r="H40" s="3">
        <v>0</v>
      </c>
      <c r="I40" s="3">
        <f>SUM(G40:H40)</f>
        <v>0</v>
      </c>
      <c r="J40" s="3">
        <v>0</v>
      </c>
      <c r="K40" s="3">
        <v>0</v>
      </c>
      <c r="L40" s="3">
        <f t="shared" si="6"/>
        <v>0</v>
      </c>
      <c r="M40" s="3">
        <v>0</v>
      </c>
      <c r="N40" s="3">
        <v>0</v>
      </c>
      <c r="O40" s="3">
        <f t="shared" si="2"/>
        <v>0</v>
      </c>
      <c r="P40" s="3">
        <v>0</v>
      </c>
      <c r="Q40" s="3">
        <v>0</v>
      </c>
      <c r="R40" s="3">
        <f t="shared" si="3"/>
        <v>0</v>
      </c>
      <c r="S40" s="5">
        <f t="shared" si="4"/>
        <v>0</v>
      </c>
      <c r="T40" s="5">
        <f t="shared" si="4"/>
        <v>0</v>
      </c>
      <c r="U40" s="5">
        <f t="shared" si="5"/>
        <v>0</v>
      </c>
      <c r="V40" s="3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</row>
    <row r="41" spans="1:46" ht="12.75">
      <c r="A41" s="11"/>
      <c r="B41" s="3"/>
      <c r="C41" s="5" t="s">
        <v>12</v>
      </c>
      <c r="D41" s="5">
        <f aca="true" t="shared" si="11" ref="D41:R41">SUM(D15:D40)</f>
        <v>0</v>
      </c>
      <c r="E41" s="5">
        <f t="shared" si="11"/>
        <v>2400</v>
      </c>
      <c r="F41" s="5">
        <f t="shared" si="11"/>
        <v>2400</v>
      </c>
      <c r="G41" s="5">
        <f t="shared" si="11"/>
        <v>0</v>
      </c>
      <c r="H41" s="5">
        <f t="shared" si="11"/>
        <v>0</v>
      </c>
      <c r="I41" s="5">
        <f t="shared" si="11"/>
        <v>0</v>
      </c>
      <c r="J41" s="5">
        <f t="shared" si="11"/>
        <v>0</v>
      </c>
      <c r="K41" s="5">
        <f t="shared" si="11"/>
        <v>0</v>
      </c>
      <c r="L41" s="5">
        <f t="shared" si="11"/>
        <v>0</v>
      </c>
      <c r="M41" s="5">
        <f t="shared" si="11"/>
        <v>0</v>
      </c>
      <c r="N41" s="5">
        <f t="shared" si="11"/>
        <v>0</v>
      </c>
      <c r="O41" s="5">
        <f t="shared" si="11"/>
        <v>0</v>
      </c>
      <c r="P41" s="5">
        <f t="shared" si="11"/>
        <v>0</v>
      </c>
      <c r="Q41" s="5">
        <f t="shared" si="11"/>
        <v>0</v>
      </c>
      <c r="R41" s="5">
        <f t="shared" si="11"/>
        <v>0</v>
      </c>
      <c r="S41" s="5">
        <f t="shared" si="4"/>
        <v>0</v>
      </c>
      <c r="T41" s="5">
        <f t="shared" si="4"/>
        <v>2400</v>
      </c>
      <c r="U41" s="5">
        <f t="shared" si="5"/>
        <v>2400</v>
      </c>
      <c r="V41" s="5" t="s">
        <v>12</v>
      </c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1:46" ht="12.75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1:46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1:46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1:46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1:46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1:46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  <row r="48" spans="1:46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</row>
    <row r="49" spans="1:46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1:46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1:46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1:46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</row>
    <row r="53" spans="1:46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1:46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</row>
    <row r="55" spans="1:46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</row>
    <row r="56" spans="1:46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</row>
    <row r="57" spans="1:46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</row>
    <row r="58" spans="1:46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</row>
    <row r="59" spans="1:46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</row>
    <row r="60" spans="1:46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</row>
    <row r="61" spans="1:46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</row>
    <row r="62" spans="1:46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</row>
    <row r="63" spans="1:46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</row>
    <row r="64" spans="1:46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</row>
    <row r="65" spans="1:46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</row>
    <row r="66" spans="1:46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</row>
    <row r="67" spans="1:46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</row>
    <row r="68" spans="1:46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</row>
    <row r="69" spans="1:46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</row>
    <row r="70" spans="1:46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</row>
    <row r="71" spans="1:46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</row>
    <row r="72" spans="1:46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</row>
    <row r="73" spans="1:46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</row>
    <row r="74" spans="1:46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</row>
    <row r="75" spans="1:46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</row>
    <row r="76" spans="1:46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</row>
    <row r="77" spans="1:46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</row>
    <row r="78" spans="1:46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</row>
    <row r="79" spans="1:46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</row>
    <row r="80" spans="1:46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</row>
    <row r="81" spans="1:46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</row>
    <row r="82" spans="1:46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</row>
    <row r="83" spans="1:46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</row>
    <row r="84" spans="1:46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</row>
    <row r="85" spans="1:46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</row>
    <row r="86" spans="1:46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</row>
    <row r="87" spans="1:46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</row>
    <row r="88" spans="1:46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</row>
    <row r="89" spans="1:46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</row>
    <row r="90" spans="1:46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</row>
    <row r="91" spans="1:46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</row>
    <row r="92" spans="1:46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</row>
    <row r="93" spans="1:46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</row>
    <row r="94" spans="1:46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</row>
    <row r="95" spans="1:46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</row>
    <row r="96" spans="1:46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</row>
    <row r="97" spans="1:46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</row>
    <row r="98" spans="1:46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</row>
    <row r="99" spans="1:46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</row>
    <row r="100" spans="1:46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</row>
    <row r="101" spans="1:46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</row>
    <row r="102" spans="1:46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</row>
    <row r="103" spans="1:46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</row>
    <row r="104" spans="1:46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</row>
    <row r="105" spans="1:46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</row>
    <row r="106" spans="1:46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</row>
    <row r="107" spans="1:46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</row>
    <row r="108" spans="1:46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</row>
    <row r="109" spans="1:46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</row>
    <row r="110" spans="1:46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</row>
    <row r="111" spans="1:46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</row>
    <row r="112" spans="1:46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</row>
    <row r="113" spans="1:46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</row>
    <row r="114" spans="1:46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</row>
    <row r="115" spans="1:46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</row>
    <row r="116" spans="1:46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</row>
    <row r="117" spans="1:46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</row>
    <row r="118" spans="1:46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</row>
    <row r="119" spans="1:46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</row>
    <row r="120" spans="1:46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</row>
    <row r="121" spans="1:4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</row>
    <row r="122" spans="1:46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</row>
    <row r="123" spans="1:46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</row>
    <row r="124" spans="1:46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</row>
    <row r="125" spans="1:46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</row>
    <row r="126" spans="1:46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</row>
    <row r="127" spans="1:46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</row>
    <row r="128" spans="1:46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</row>
    <row r="129" spans="1:46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</row>
    <row r="130" spans="1:46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</row>
    <row r="131" spans="1:46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</row>
    <row r="132" spans="1:46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</row>
    <row r="133" spans="1:46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</row>
    <row r="134" spans="1:46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</row>
    <row r="135" spans="1:46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</row>
    <row r="136" spans="1:46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</row>
    <row r="137" spans="1:46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</row>
    <row r="138" spans="1:46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</row>
    <row r="139" spans="1:46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</row>
    <row r="140" spans="1:46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</row>
    <row r="141" spans="1:46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</row>
    <row r="142" spans="1:46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</row>
    <row r="143" spans="1:46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</row>
    <row r="144" spans="1:46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</row>
    <row r="145" spans="1:46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</row>
    <row r="146" spans="1:46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</row>
    <row r="147" spans="1:46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</row>
    <row r="148" spans="1:46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</row>
    <row r="149" spans="1:46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</row>
    <row r="150" spans="1:46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</row>
    <row r="151" spans="1:46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</row>
    <row r="152" spans="1:46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</row>
    <row r="153" spans="1:46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</row>
    <row r="154" spans="1:46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</row>
    <row r="155" spans="1:46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</row>
    <row r="156" spans="1:46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</row>
    <row r="157" spans="1:46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</row>
    <row r="158" spans="1:46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</row>
    <row r="159" spans="1:46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</row>
    <row r="160" spans="1:46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</row>
    <row r="161" spans="1:46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</row>
    <row r="162" spans="1:46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</row>
    <row r="163" spans="1:46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</row>
    <row r="164" spans="1:46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</row>
    <row r="165" spans="1:46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</row>
    <row r="166" spans="1:46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</row>
    <row r="167" spans="1:46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</row>
    <row r="168" spans="1:46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</row>
    <row r="169" spans="1:46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</row>
    <row r="170" spans="1:46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</row>
    <row r="171" spans="1:46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</row>
    <row r="172" spans="1:46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</row>
    <row r="173" spans="1:46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</row>
    <row r="174" spans="1:46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</row>
    <row r="175" spans="1:46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</row>
    <row r="176" spans="1:46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</row>
    <row r="177" spans="1:46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</row>
    <row r="178" spans="1:46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</row>
    <row r="179" spans="1:46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</row>
    <row r="180" spans="1:46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</row>
    <row r="181" spans="1:46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</row>
    <row r="182" spans="1:46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</row>
    <row r="183" spans="1:46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</row>
    <row r="184" spans="1:46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</row>
    <row r="185" spans="1:46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</row>
    <row r="186" spans="1:46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</row>
    <row r="187" spans="1:46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</row>
    <row r="188" spans="1:46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</row>
    <row r="189" spans="1:46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</row>
    <row r="190" spans="1:46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</row>
    <row r="191" spans="1:46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</row>
    <row r="192" spans="1:46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</row>
    <row r="193" spans="1:46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</row>
    <row r="194" spans="1:46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</row>
    <row r="195" spans="1:46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</row>
    <row r="196" spans="1:46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</row>
    <row r="197" spans="1:46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</row>
    <row r="198" spans="1:46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</row>
    <row r="199" spans="1:46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</row>
    <row r="200" spans="1:46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</row>
    <row r="201" spans="1:46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</row>
    <row r="202" spans="1:46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</row>
    <row r="203" spans="1:46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</row>
    <row r="204" spans="1:46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</row>
    <row r="205" spans="1:46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</row>
    <row r="206" spans="1:46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</row>
    <row r="207" spans="1:46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</row>
    <row r="208" spans="1:46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</row>
    <row r="209" spans="1:46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</row>
    <row r="210" spans="1:46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</row>
    <row r="211" spans="1:46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</row>
    <row r="212" spans="1:46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</row>
    <row r="213" spans="1:46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</row>
    <row r="214" spans="1:46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</row>
    <row r="215" spans="1:46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</row>
    <row r="216" spans="1:46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</row>
    <row r="217" spans="1:46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</row>
    <row r="218" spans="1:46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</row>
    <row r="219" spans="1:46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</row>
    <row r="220" spans="1:46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</row>
    <row r="221" spans="1:46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</row>
    <row r="222" spans="1:46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</row>
    <row r="223" spans="1:46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</row>
    <row r="224" spans="1:46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</row>
    <row r="225" spans="1:46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</row>
    <row r="226" spans="1:46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</row>
    <row r="227" spans="1:46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</row>
    <row r="228" spans="1:46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</row>
    <row r="229" spans="1:46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</row>
    <row r="230" spans="1:46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</row>
    <row r="231" spans="1:46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</row>
    <row r="232" spans="1:46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</row>
  </sheetData>
  <sheetProtection/>
  <mergeCells count="4">
    <mergeCell ref="C2:L2"/>
    <mergeCell ref="C3:J3"/>
    <mergeCell ref="C4:L4"/>
    <mergeCell ref="C6:U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Shack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Tite</dc:creator>
  <cp:keywords/>
  <dc:description/>
  <cp:lastModifiedBy>Rekha</cp:lastModifiedBy>
  <cp:lastPrinted>2004-09-27T22:11:07Z</cp:lastPrinted>
  <dcterms:created xsi:type="dcterms:W3CDTF">2004-08-15T01:58:40Z</dcterms:created>
  <dcterms:modified xsi:type="dcterms:W3CDTF">2007-09-24T13:20:48Z</dcterms:modified>
  <cp:category/>
  <cp:version/>
  <cp:contentType/>
  <cp:contentStatus/>
</cp:coreProperties>
</file>